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Francesco\Desktop\Circolare n°97.c.2023\"/>
    </mc:Choice>
  </mc:AlternateContent>
  <xr:revisionPtr revIDLastSave="0" documentId="13_ncr:1_{9F67B780-219C-45FE-A5FF-20B207E3C71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questionario!$A$1:$K$263</definedName>
    <definedName name="_xlnm.Print_Titles" localSheetId="2">ccnl!$1:$2</definedName>
    <definedName name="_xlnm.Print_Titles" localSheetId="0">questionario!$1:$5</definedName>
  </definedNames>
  <calcPr calcId="179021"/>
</workbook>
</file>

<file path=xl/calcChain.xml><?xml version="1.0" encoding="utf-8"?>
<calcChain xmlns="http://schemas.openxmlformats.org/spreadsheetml/2006/main">
  <c r="L56" i="1" l="1"/>
  <c r="L55" i="1"/>
  <c r="L180" i="1"/>
  <c r="N158" i="1"/>
  <c r="P158" i="1" s="1"/>
  <c r="N151" i="1"/>
  <c r="P151" i="1" s="1"/>
  <c r="N77" i="1"/>
  <c r="P77" i="1" s="1"/>
  <c r="G29" i="6"/>
  <c r="G39" i="6" s="1"/>
  <c r="G41" i="6" l="1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<sst xmlns="http://schemas.openxmlformats.org/spreadsheetml/2006/main" count="1184" uniqueCount="803">
  <si>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</si>
  <si>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</si>
  <si>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</si>
  <si>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</si>
  <si>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</si>
  <si>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</si>
  <si>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</si>
  <si>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</si>
  <si>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</si>
  <si>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</si>
  <si>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</si>
  <si>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</si>
  <si>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</si>
  <si>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</si>
  <si>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</si>
  <si>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</si>
  <si>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</si>
  <si>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</si>
  <si>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</si>
  <si>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</si>
  <si>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</si>
  <si>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</si>
  <si>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</si>
  <si>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</si>
  <si>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</si>
  <si>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</si>
  <si>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</si>
  <si>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</si>
  <si>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</si>
  <si>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</si>
  <si>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</si>
  <si>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</si>
  <si>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</si>
  <si>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</si>
  <si>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</si>
  <si>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</si>
  <si>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</si>
  <si>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</si>
  <si>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</si>
  <si>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</si>
  <si>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</si>
  <si>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</si>
  <si>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</si>
  <si>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</si>
  <si>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</si>
  <si>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</si>
  <si>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</si>
  <si>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</si>
  <si>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</si>
  <si>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</si>
  <si>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</si>
  <si>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</si>
  <si>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</si>
  <si>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</si>
  <si>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</si>
  <si>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</si>
  <si>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</si>
  <si>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</si>
  <si>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</si>
  <si>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</si>
  <si>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</si>
  <si>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</si>
  <si>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</si>
  <si>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</si>
  <si>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</si>
  <si>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</si>
  <si>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</si>
  <si>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</si>
  <si>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</si>
  <si>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</si>
  <si>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</si>
  <si>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</si>
  <si>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</si>
  <si>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</si>
  <si>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</si>
  <si>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</si>
  <si>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</si>
  <si>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</si>
  <si>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</si>
  <si>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</si>
  <si>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</si>
  <si>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</si>
  <si>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</si>
  <si>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</si>
  <si>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</si>
  <si>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</si>
  <si>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</si>
  <si>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</si>
  <si>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</si>
  <si>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</si>
  <si>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</si>
  <si>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</si>
  <si>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</si>
  <si>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</si>
  <si>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</si>
  <si>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</si>
  <si>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</si>
  <si>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</si>
  <si>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</si>
  <si>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</si>
  <si>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</si>
  <si>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</si>
  <si>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</si>
  <si>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</si>
  <si>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</si>
  <si>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</si>
  <si>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</si>
  <si>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</si>
  <si>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</si>
  <si>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</si>
  <si>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</si>
  <si>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</si>
  <si>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</si>
  <si>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</si>
  <si>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</si>
  <si>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</si>
  <si>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</si>
  <si>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</si>
  <si>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</si>
  <si>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</si>
  <si>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</si>
  <si>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</si>
  <si>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</si>
  <si>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</si>
  <si>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</si>
  <si>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</si>
  <si>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</si>
  <si>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</si>
  <si>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</si>
  <si>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</si>
  <si>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</si>
  <si>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</si>
  <si>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</si>
  <si>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</si>
  <si>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</si>
  <si>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</si>
  <si>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</si>
  <si>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</si>
  <si>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</si>
  <si>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</si>
  <si>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</si>
  <si>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</si>
  <si>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</si>
  <si>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</si>
  <si>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</si>
  <si>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</si>
  <si>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</si>
  <si>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</si>
  <si>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</si>
  <si>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</si>
  <si>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</si>
  <si>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</si>
  <si>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</si>
  <si>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</si>
  <si>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</si>
  <si>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</si>
  <si>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</si>
  <si>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</si>
  <si>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</si>
  <si>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</si>
  <si>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</si>
  <si>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</si>
  <si>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</si>
  <si>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</si>
  <si>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</si>
  <si>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</si>
  <si>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</si>
  <si>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</si>
  <si>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</si>
  <si>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</si>
  <si>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</si>
  <si>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</si>
  <si>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</si>
  <si>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</si>
  <si>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</si>
  <si>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</si>
  <si>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</si>
  <si>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</si>
  <si>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</si>
  <si>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</si>
  <si>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</si>
  <si>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</si>
  <si>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</si>
  <si>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</si>
  <si>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</si>
  <si>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</si>
  <si>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</si>
  <si>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</si>
  <si>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</si>
  <si>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</si>
  <si>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</si>
  <si>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</si>
  <si>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</si>
  <si>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</si>
  <si>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</si>
  <si>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</si>
  <si>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</si>
  <si>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</si>
  <si>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</si>
  <si>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</si>
  <si>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</si>
  <si>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</si>
  <si>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</si>
  <si>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</si>
  <si>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</si>
  <si>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</si>
  <si>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</si>
  <si>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</si>
  <si>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</si>
  <si>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</si>
  <si>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</si>
  <si>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</si>
  <si>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</si>
  <si>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</si>
  <si>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</si>
  <si>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</si>
  <si>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</si>
  <si>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</si>
  <si>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</si>
  <si>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</si>
  <si>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</si>
  <si>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</si>
  <si>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</si>
  <si>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</si>
  <si>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</si>
  <si>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</si>
  <si>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</si>
  <si>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</si>
  <si>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</si>
  <si>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</si>
  <si>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</si>
  <si>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</si>
  <si>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</si>
  <si>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</si>
  <si>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</si>
  <si>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</si>
  <si>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</si>
  <si>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</si>
  <si>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</si>
  <si>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</si>
  <si>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</si>
  <si>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</si>
  <si>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</si>
  <si>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</si>
  <si>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</si>
  <si>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</si>
  <si>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</si>
  <si>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</si>
  <si>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</si>
  <si>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</si>
  <si>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</si>
  <si>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</si>
  <si>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</si>
  <si>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</si>
  <si>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</si>
  <si>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</si>
  <si>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</si>
  <si>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</si>
  <si>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</si>
  <si>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</si>
  <si>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</si>
  <si>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</si>
  <si>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</si>
  <si>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</si>
  <si>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</si>
  <si>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</si>
  <si>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</si>
  <si>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</si>
  <si>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</si>
  <si>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</si>
  <si>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</si>
  <si>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</si>
  <si>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</si>
  <si>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</si>
  <si>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</si>
  <si>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</si>
  <si>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</si>
  <si>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</si>
  <si>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</si>
  <si>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</si>
  <si>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</si>
  <si>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</si>
  <si>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</si>
  <si>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</si>
  <si>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</si>
  <si>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</si>
  <si>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</si>
  <si>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</si>
  <si>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</si>
  <si>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</si>
  <si>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</si>
  <si>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</si>
  <si>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</si>
  <si>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</si>
  <si>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</si>
  <si>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</si>
  <si>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</si>
  <si>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</si>
  <si>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</si>
  <si>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</si>
  <si>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</si>
  <si>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</si>
  <si>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</si>
  <si>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</si>
  <si>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</si>
  <si>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</si>
  <si>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</si>
  <si>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</si>
  <si>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</si>
  <si>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</si>
  <si>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</si>
  <si>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</si>
  <si>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</si>
  <si>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</si>
  <si>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</si>
  <si>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</si>
  <si>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</si>
  <si>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</si>
  <si>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</si>
  <si>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</si>
  <si>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</si>
  <si>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</si>
  <si>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</si>
  <si>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</si>
  <si>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</si>
  <si>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</si>
  <si>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</si>
  <si>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</si>
  <si>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</si>
  <si>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</si>
  <si>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</si>
  <si>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</si>
  <si>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</si>
  <si>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</si>
  <si>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</si>
  <si>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</si>
  <si>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</si>
  <si>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</si>
  <si>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</si>
  <si>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</si>
  <si>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</si>
  <si>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</si>
  <si>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</si>
  <si>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</si>
  <si>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</si>
  <si>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</si>
  <si>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</si>
  <si>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</si>
  <si>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</si>
  <si>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</si>
  <si>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</si>
  <si>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</si>
  <si>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</si>
  <si>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</si>
  <si>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</si>
  <si>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</si>
  <si>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</si>
  <si>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</si>
  <si>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</si>
  <si>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</si>
  <si>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</si>
  <si>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</si>
  <si>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</si>
  <si>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</si>
  <si>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</si>
  <si>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</si>
  <si>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</si>
  <si>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</si>
  <si>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</si>
  <si>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</si>
  <si>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</si>
  <si>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</si>
  <si>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</si>
  <si>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</si>
  <si>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</si>
  <si>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</si>
  <si>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</si>
  <si>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</si>
  <si>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</si>
  <si>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</si>
  <si>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</si>
  <si>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</si>
  <si>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</si>
  <si>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</si>
  <si>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</si>
  <si>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</si>
  <si>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</si>
  <si>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</si>
  <si>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</si>
  <si>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</si>
  <si>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</si>
  <si>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</si>
  <si>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</si>
  <si>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</si>
  <si>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</si>
  <si>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</si>
  <si>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</si>
  <si>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</si>
  <si>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</si>
  <si>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</si>
  <si>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</si>
  <si>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</si>
  <si>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</si>
  <si>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</si>
  <si>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</si>
  <si>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</si>
  <si>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</si>
  <si>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</si>
  <si>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</si>
  <si>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</si>
  <si>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</si>
  <si>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</si>
  <si>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</si>
  <si>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</si>
  <si>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</si>
  <si>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</si>
  <si>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</si>
  <si>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</si>
  <si>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</si>
  <si>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</si>
  <si>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</si>
  <si>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</si>
  <si>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</si>
  <si>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</si>
  <si>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</si>
  <si>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</si>
  <si>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</si>
  <si>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</si>
  <si>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</si>
  <si>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</si>
  <si>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</si>
  <si>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</si>
  <si>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</si>
  <si>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</si>
  <si>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</si>
  <si>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</si>
  <si>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</si>
  <si>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</si>
  <si>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</si>
  <si>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</si>
  <si>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</si>
  <si>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</si>
  <si>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</si>
  <si>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</si>
  <si>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</si>
  <si>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</si>
  <si>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</si>
  <si>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</si>
  <si>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</si>
  <si>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</si>
  <si>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</si>
  <si>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</si>
  <si>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</si>
  <si>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</si>
  <si>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</si>
  <si>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</si>
  <si>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</si>
  <si>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</si>
  <si>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</si>
  <si>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</si>
  <si>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</si>
  <si>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</si>
  <si>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</si>
  <si>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</si>
  <si>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</si>
  <si>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</si>
  <si>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</si>
  <si>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</si>
  <si>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</si>
  <si>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</si>
  <si>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</si>
  <si>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</si>
  <si>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</si>
  <si>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</si>
  <si>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</si>
  <si>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</si>
  <si>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</si>
  <si>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</si>
  <si>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</si>
  <si>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</si>
  <si>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</si>
  <si>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</si>
  <si>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</si>
  <si>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</si>
  <si>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</si>
  <si>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</si>
  <si>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</si>
  <si>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</si>
  <si>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</si>
  <si>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</si>
  <si>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</si>
  <si>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</si>
  <si>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</si>
  <si>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</si>
  <si>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</si>
  <si>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</si>
  <si>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</si>
  <si>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</si>
  <si>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</si>
  <si>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</si>
  <si>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</si>
  <si>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</si>
  <si>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</si>
  <si>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</si>
  <si>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</si>
  <si>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</si>
  <si>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</si>
  <si>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</si>
  <si>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</si>
  <si>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</si>
  <si>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</si>
  <si>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</si>
  <si>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</si>
  <si>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</si>
  <si>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</si>
  <si>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</si>
  <si>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</si>
  <si>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</si>
  <si>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</si>
  <si>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</si>
  <si>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</si>
  <si>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</si>
  <si>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</si>
  <si>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</si>
  <si>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</si>
  <si>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</si>
  <si>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</si>
  <si>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</si>
  <si>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</si>
  <si>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</si>
  <si>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</si>
  <si>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</si>
  <si>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</si>
  <si>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</si>
  <si>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</si>
  <si>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</si>
  <si>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</si>
  <si>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</si>
  <si>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</si>
  <si>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</si>
  <si>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</si>
  <si>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</si>
  <si>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</si>
  <si>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</si>
  <si>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</si>
  <si>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</si>
  <si>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</si>
  <si>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</si>
  <si>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</si>
  <si>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</si>
  <si>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</si>
  <si>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</si>
  <si>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</si>
  <si>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</si>
  <si>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</si>
  <si>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</si>
  <si>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</si>
  <si>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</si>
  <si>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</si>
  <si>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</si>
  <si>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</si>
  <si>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</si>
  <si>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</si>
  <si>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</si>
  <si>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</si>
  <si>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</si>
  <si>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</si>
  <si>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</si>
  <si>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</si>
  <si>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</si>
  <si>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</si>
  <si>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</si>
  <si>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</si>
  <si>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</si>
  <si>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</si>
  <si>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</si>
  <si>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</si>
  <si>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</si>
  <si>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</si>
  <si>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</si>
  <si>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</si>
  <si>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</si>
  <si>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</si>
  <si>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</si>
  <si>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</si>
  <si>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</si>
  <si>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</si>
  <si>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</si>
  <si>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</si>
  <si>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</si>
  <si>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</si>
  <si>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</si>
  <si>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</si>
  <si>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</si>
  <si>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</si>
  <si>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</si>
  <si>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</si>
  <si>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</si>
  <si>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</si>
  <si>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</si>
  <si>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</si>
  <si>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</si>
  <si>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</si>
  <si>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</si>
  <si>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</si>
  <si>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</si>
  <si>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</si>
  <si>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</si>
  <si>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</si>
  <si>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</si>
  <si>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</si>
  <si>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</si>
  <si>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</si>
  <si>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</si>
  <si>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</si>
  <si>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</si>
  <si>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</si>
  <si>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</si>
  <si>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</si>
  <si>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</si>
  <si>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</si>
  <si>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</si>
  <si>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</si>
  <si>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</si>
  <si>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</si>
  <si>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</si>
  <si>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</si>
  <si>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</si>
  <si>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</si>
  <si>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</si>
  <si>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</si>
  <si>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</si>
  <si>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</si>
  <si>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</si>
  <si>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</si>
  <si>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</si>
  <si>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</si>
  <si>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</si>
  <si>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</si>
  <si>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</si>
  <si>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</si>
  <si>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</si>
  <si>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</si>
  <si>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</si>
  <si>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</si>
  <si>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</si>
  <si>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</si>
  <si>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</si>
  <si>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</si>
  <si>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</si>
  <si>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</si>
  <si>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</si>
  <si>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</si>
  <si>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</si>
  <si>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</si>
  <si>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</si>
  <si>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</si>
  <si>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</si>
  <si>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</si>
  <si>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</si>
  <si>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</si>
  <si>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</si>
  <si>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</si>
  <si>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</si>
  <si>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</si>
  <si>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</si>
  <si>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</si>
  <si>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</si>
  <si>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</si>
  <si>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</si>
  <si>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</si>
  <si>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</si>
  <si>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</si>
  <si>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</si>
  <si>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</si>
  <si>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</si>
  <si>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</si>
  <si>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</si>
  <si>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</si>
  <si>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</si>
  <si>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</si>
  <si>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</si>
  <si>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</si>
  <si>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</si>
  <si>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</si>
  <si>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</si>
  <si>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</si>
  <si>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</si>
  <si>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</si>
  <si>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</si>
  <si>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</si>
  <si>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</si>
  <si>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</si>
  <si>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</si>
  <si>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</si>
  <si>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</si>
  <si>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</si>
  <si>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</si>
  <si>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</si>
  <si>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</si>
  <si>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</si>
  <si>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</si>
  <si>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</si>
  <si>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</si>
  <si>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</si>
  <si>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</si>
  <si>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</si>
  <si>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</si>
  <si>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</si>
  <si>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</si>
  <si>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</si>
  <si>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</si>
  <si>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</si>
  <si>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</si>
  <si>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</si>
  <si>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</si>
  <si>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</si>
  <si>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</si>
  <si>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</si>
  <si>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</si>
  <si>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</si>
  <si>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</si>
  <si>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</si>
  <si>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</si>
  <si>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</si>
  <si>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</si>
  <si>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</si>
  <si>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</si>
  <si>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</si>
  <si>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</si>
  <si>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</si>
  <si>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</si>
  <si>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</si>
  <si>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</si>
  <si>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</si>
  <si>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</si>
  <si>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</si>
  <si>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</si>
  <si>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</si>
  <si>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</si>
  <si>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</si>
  <si>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</si>
  <si>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</si>
  <si>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</si>
  <si>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</si>
  <si>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</si>
  <si>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</si>
  <si>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</si>
  <si>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</si>
  <si>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</si>
  <si>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</si>
  <si>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</si>
  <si>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</si>
  <si>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</si>
  <si>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</si>
  <si>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</si>
  <si>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</si>
  <si>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</si>
  <si>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</si>
  <si>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</si>
  <si>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</si>
  <si>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</si>
  <si>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</si>
  <si>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</si>
  <si>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</si>
  <si>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</si>
  <si>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</si>
  <si>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</si>
  <si>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</si>
  <si>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</si>
  <si>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</si>
  <si>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</si>
  <si>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</si>
  <si>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</si>
  <si>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</si>
  <si>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</si>
  <si>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</si>
  <si>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</si>
  <si>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</si>
  <si>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</si>
  <si>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</si>
  <si>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</si>
  <si>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</si>
  <si>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</si>
  <si>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</si>
  <si>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</si>
  <si>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</si>
  <si>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</si>
  <si>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</si>
  <si>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</si>
  <si>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</si>
  <si>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</si>
  <si>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</si>
  <si>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</si>
  <si>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</si>
  <si>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</si>
  <si>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</si>
  <si>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E.4 Se sì, come?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</si>
  <si>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</si>
  <si>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</si>
  <si>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r>
      <t xml:space="preserve">B.4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</si>
  <si>
    <t>ANCE RAGUSA</t>
  </si>
  <si>
    <t>info@ance.rg.it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</si>
</sst>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%"/>
    <numFmt numFmtId="167" formatCode="0.0"/>
    <numFmt numFmtId="168" formatCode="_-* #,##0_-;\-* #,##0_-;_-* &quot;-&quot;??_-;_-@_-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35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wrapText="1"/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6" fontId="7" fillId="0" borderId="24" xfId="0" applyNumberFormat="1" applyFont="1" applyBorder="1" applyAlignment="1" applyProtection="1">
      <alignment horizontal="center" vertical="center"/>
      <protection hidden="1"/>
    </xf>
    <xf numFmtId="166" fontId="7" fillId="0" borderId="40" xfId="0" applyNumberFormat="1" applyFont="1" applyBorder="1" applyAlignment="1" applyProtection="1">
      <alignment horizontal="center" vertical="center"/>
      <protection hidden="1"/>
    </xf>
    <xf numFmtId="166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6" fontId="7" fillId="9" borderId="24" xfId="0" applyNumberFormat="1" applyFont="1" applyFill="1" applyBorder="1" applyAlignment="1" applyProtection="1">
      <alignment horizontal="center" vertical="center"/>
      <protection hidden="1"/>
    </xf>
    <xf numFmtId="166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5" fontId="7" fillId="12" borderId="0" xfId="0" applyNumberFormat="1" applyFont="1" applyFill="1" applyAlignment="1" applyProtection="1">
      <alignment horizontal="left" vertical="center"/>
      <protection hidden="1"/>
    </xf>
    <xf numFmtId="165" fontId="7" fillId="12" borderId="24" xfId="0" applyNumberFormat="1" applyFont="1" applyFill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165" fontId="11" fillId="13" borderId="31" xfId="0" applyNumberFormat="1" applyFont="1" applyFill="1" applyBorder="1" applyAlignment="1" applyProtection="1">
      <alignment vertical="center"/>
      <protection hidden="1"/>
    </xf>
    <xf numFmtId="165" fontId="11" fillId="13" borderId="38" xfId="0" applyNumberFormat="1" applyFont="1" applyFill="1" applyBorder="1" applyAlignment="1" applyProtection="1">
      <alignment vertical="center"/>
      <protection hidden="1"/>
    </xf>
    <xf numFmtId="165" fontId="7" fillId="11" borderId="18" xfId="0" applyNumberFormat="1" applyFont="1" applyFill="1" applyBorder="1" applyAlignment="1" applyProtection="1">
      <alignment horizontal="center" vertical="center"/>
      <protection hidden="1"/>
    </xf>
    <xf numFmtId="165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6" fontId="7" fillId="9" borderId="18" xfId="0" applyNumberFormat="1" applyFont="1" applyFill="1" applyBorder="1" applyAlignment="1" applyProtection="1">
      <alignment horizontal="center" vertical="center"/>
      <protection hidden="1"/>
    </xf>
    <xf numFmtId="166" fontId="7" fillId="9" borderId="22" xfId="0" applyNumberFormat="1" applyFont="1" applyFill="1" applyBorder="1" applyAlignment="1" applyProtection="1">
      <alignment horizontal="center" vertical="center"/>
      <protection hidden="1"/>
    </xf>
    <xf numFmtId="166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5" fontId="7" fillId="0" borderId="31" xfId="0" applyNumberFormat="1" applyFont="1" applyBorder="1" applyAlignment="1" applyProtection="1">
      <alignment horizontal="center" vertical="center"/>
      <protection locked="0"/>
    </xf>
    <xf numFmtId="165" fontId="7" fillId="0" borderId="38" xfId="0" applyNumberFormat="1" applyFont="1" applyBorder="1" applyAlignment="1" applyProtection="1">
      <alignment horizontal="center" vertical="center"/>
      <protection locked="0"/>
    </xf>
    <xf numFmtId="165" fontId="62" fillId="0" borderId="31" xfId="0" applyNumberFormat="1" applyFont="1" applyBorder="1" applyAlignment="1" applyProtection="1">
      <alignment horizontal="center" vertical="center"/>
      <protection locked="0"/>
    </xf>
    <xf numFmtId="165" fontId="62" fillId="0" borderId="38" xfId="0" applyNumberFormat="1" applyFont="1" applyBorder="1" applyAlignment="1" applyProtection="1">
      <alignment horizontal="center" vertical="center"/>
      <protection locked="0"/>
    </xf>
    <xf numFmtId="165" fontId="7" fillId="11" borderId="31" xfId="0" applyNumberFormat="1" applyFont="1" applyFill="1" applyBorder="1" applyAlignment="1" applyProtection="1">
      <alignment horizontal="center" vertical="center"/>
      <protection locked="0"/>
    </xf>
    <xf numFmtId="165" fontId="7" fillId="11" borderId="38" xfId="0" applyNumberFormat="1" applyFont="1" applyFill="1" applyBorder="1" applyAlignment="1" applyProtection="1">
      <alignment horizontal="center" vertical="center"/>
      <protection locked="0"/>
    </xf>
    <xf numFmtId="165" fontId="7" fillId="12" borderId="31" xfId="0" applyNumberFormat="1" applyFont="1" applyFill="1" applyBorder="1" applyAlignment="1" applyProtection="1">
      <alignment horizontal="center" vertical="center"/>
      <protection locked="0"/>
    </xf>
    <xf numFmtId="165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2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3" fillId="0" borderId="0" xfId="5" applyFont="1" applyAlignment="1">
      <alignment vertical="center"/>
    </xf>
    <xf numFmtId="0" fontId="84" fillId="0" borderId="0" xfId="5" applyFont="1" applyAlignment="1">
      <alignment vertical="center" wrapText="1"/>
    </xf>
    <xf numFmtId="0" fontId="83" fillId="0" borderId="10" xfId="5" applyFont="1" applyBorder="1" applyAlignment="1">
      <alignment horizontal="center" vertical="center"/>
    </xf>
    <xf numFmtId="0" fontId="83" fillId="0" borderId="20" xfId="5" applyFont="1" applyBorder="1" applyAlignment="1">
      <alignment horizontal="center" vertical="center"/>
    </xf>
    <xf numFmtId="0" fontId="85" fillId="0" borderId="9" xfId="5" applyFont="1" applyBorder="1" applyAlignment="1">
      <alignment horizontal="center" vertical="center"/>
    </xf>
    <xf numFmtId="167" fontId="86" fillId="17" borderId="18" xfId="5" applyNumberFormat="1" applyFont="1" applyFill="1" applyBorder="1" applyAlignment="1">
      <alignment horizontal="right" vertical="center"/>
    </xf>
    <xf numFmtId="167" fontId="87" fillId="17" borderId="17" xfId="5" applyNumberFormat="1" applyFont="1" applyFill="1" applyBorder="1" applyAlignment="1">
      <alignment horizontal="right" vertical="center"/>
    </xf>
    <xf numFmtId="167" fontId="86" fillId="17" borderId="22" xfId="5" applyNumberFormat="1" applyFont="1" applyFill="1" applyBorder="1" applyAlignment="1">
      <alignment horizontal="right" vertical="center"/>
    </xf>
    <xf numFmtId="166" fontId="88" fillId="18" borderId="18" xfId="9" applyNumberFormat="1" applyFont="1" applyFill="1" applyBorder="1" applyAlignment="1">
      <alignment horizontal="right" vertical="center"/>
    </xf>
    <xf numFmtId="166" fontId="88" fillId="18" borderId="22" xfId="9" applyNumberFormat="1" applyFont="1" applyFill="1" applyBorder="1" applyAlignment="1">
      <alignment horizontal="right" vertical="center"/>
    </xf>
    <xf numFmtId="166" fontId="75" fillId="18" borderId="17" xfId="9" applyNumberFormat="1" applyFont="1" applyFill="1" applyBorder="1" applyAlignment="1">
      <alignment horizontal="right" vertical="center"/>
    </xf>
    <xf numFmtId="0" fontId="89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6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0" fillId="0" borderId="0" xfId="5" applyFont="1"/>
    <xf numFmtId="0" fontId="91" fillId="9" borderId="24" xfId="5" applyFont="1" applyFill="1" applyBorder="1" applyAlignment="1">
      <alignment vertical="center"/>
    </xf>
    <xf numFmtId="3" fontId="93" fillId="9" borderId="0" xfId="5" applyNumberFormat="1" applyFont="1" applyFill="1" applyAlignment="1">
      <alignment vertical="center"/>
    </xf>
    <xf numFmtId="1" fontId="11" fillId="0" borderId="0" xfId="5" applyNumberFormat="1"/>
    <xf numFmtId="0" fontId="93" fillId="9" borderId="0" xfId="5" applyFont="1" applyFill="1" applyAlignment="1">
      <alignment vertical="center"/>
    </xf>
    <xf numFmtId="0" fontId="89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6" fontId="93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3" fillId="0" borderId="18" xfId="8" applyNumberFormat="1" applyFont="1" applyBorder="1" applyAlignment="1">
      <alignment horizontal="right" vertical="center"/>
    </xf>
    <xf numFmtId="1" fontId="83" fillId="0" borderId="22" xfId="8" applyNumberFormat="1" applyFont="1" applyBorder="1" applyAlignment="1">
      <alignment horizontal="right" vertical="center"/>
    </xf>
    <xf numFmtId="1" fontId="85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5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0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6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5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5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5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1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6" fontId="33" fillId="0" borderId="28" xfId="0" applyNumberFormat="1" applyFont="1" applyBorder="1" applyAlignment="1" applyProtection="1">
      <alignment horizontal="center"/>
      <protection locked="0" hidden="1"/>
    </xf>
    <xf numFmtId="0" fontId="88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5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8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81" fillId="0" borderId="0" xfId="0" applyFont="1" applyAlignment="1" applyProtection="1">
      <alignment horizontal="left" vertical="center" wrapText="1"/>
      <protection hidden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4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5" fontId="5" fillId="0" borderId="24" xfId="0" applyNumberFormat="1" applyFont="1" applyBorder="1" applyAlignment="1" applyProtection="1">
      <alignment horizontal="center" vertical="center"/>
      <protection locked="0"/>
    </xf>
    <xf numFmtId="165" fontId="5" fillId="0" borderId="23" xfId="0" applyNumberFormat="1" applyFont="1" applyBorder="1" applyAlignment="1" applyProtection="1">
      <alignment horizontal="center" vertical="center"/>
      <protection locked="0"/>
    </xf>
    <xf numFmtId="165" fontId="12" fillId="0" borderId="10" xfId="0" applyNumberFormat="1" applyFont="1" applyBorder="1" applyAlignment="1" applyProtection="1">
      <alignment horizontal="center" vertical="center"/>
      <protection locked="0"/>
    </xf>
    <xf numFmtId="165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5" fontId="5" fillId="0" borderId="25" xfId="0" applyNumberFormat="1" applyFont="1" applyBorder="1" applyAlignment="1" applyProtection="1">
      <alignment horizontal="center" vertical="center"/>
      <protection locked="0"/>
    </xf>
    <xf numFmtId="165" fontId="5" fillId="0" borderId="35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 applyProtection="1">
      <alignment horizontal="center" vertical="center"/>
      <protection locked="0"/>
    </xf>
    <xf numFmtId="165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5" fontId="5" fillId="0" borderId="10" xfId="0" applyNumberFormat="1" applyFont="1" applyBorder="1" applyAlignment="1" applyProtection="1">
      <alignment horizontal="center" vertical="center"/>
      <protection locked="0"/>
    </xf>
    <xf numFmtId="165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1" fillId="0" borderId="41" xfId="0" applyFont="1" applyBorder="1" applyAlignment="1" applyProtection="1">
      <alignment horizontal="left" vertical="center" wrapText="1"/>
      <protection hidden="1"/>
    </xf>
    <xf numFmtId="0" fontId="81" fillId="0" borderId="42" xfId="0" applyFont="1" applyBorder="1" applyAlignment="1" applyProtection="1">
      <alignment horizontal="left" vertical="center" wrapText="1"/>
      <protection hidden="1"/>
    </xf>
    <xf numFmtId="0" fontId="81" fillId="0" borderId="43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1" fillId="0" borderId="44" xfId="0" applyFont="1" applyBorder="1" applyAlignment="1" applyProtection="1">
      <alignment horizontal="left" vertical="center" wrapText="1"/>
      <protection hidden="1"/>
    </xf>
    <xf numFmtId="0" fontId="81" fillId="0" borderId="45" xfId="0" applyFont="1" applyBorder="1" applyAlignment="1" applyProtection="1">
      <alignment horizontal="left" vertical="center" wrapText="1"/>
      <protection hidden="1"/>
    </xf>
    <xf numFmtId="0" fontId="81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83" fillId="0" borderId="0" xfId="5" applyFont="1" applyAlignment="1">
      <alignment horizontal="left" vertical="center"/>
    </xf>
    <xf numFmtId="0" fontId="83" fillId="0" borderId="0" xfId="5" applyFont="1" applyAlignment="1">
      <alignment horizontal="justify" vertical="center" wrapText="1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3" fillId="0" borderId="17" xfId="5" applyFont="1" applyBorder="1" applyAlignment="1">
      <alignment horizontal="left" vertical="center"/>
    </xf>
    <xf numFmtId="0" fontId="83" fillId="0" borderId="26" xfId="5" applyFont="1" applyBorder="1" applyAlignment="1">
      <alignment horizontal="left" vertical="center"/>
    </xf>
    <xf numFmtId="0" fontId="88" fillId="18" borderId="17" xfId="5" applyFont="1" applyFill="1" applyBorder="1" applyAlignment="1">
      <alignment horizontal="left" vertical="center"/>
    </xf>
    <xf numFmtId="0" fontId="88" fillId="18" borderId="26" xfId="5" applyFont="1" applyFill="1" applyBorder="1" applyAlignment="1">
      <alignment horizontal="left" vertical="center"/>
    </xf>
    <xf numFmtId="0" fontId="83" fillId="0" borderId="5" xfId="5" applyFont="1" applyBorder="1" applyAlignment="1">
      <alignment horizontal="left" vertical="center"/>
    </xf>
    <xf numFmtId="0" fontId="83" fillId="0" borderId="17" xfId="5" applyFont="1" applyBorder="1" applyAlignment="1">
      <alignment horizontal="center" vertical="center"/>
    </xf>
    <xf numFmtId="0" fontId="83" fillId="0" borderId="26" xfId="5" applyFont="1" applyBorder="1" applyAlignment="1">
      <alignment horizontal="center" vertical="center"/>
    </xf>
    <xf numFmtId="0" fontId="83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4" fillId="0" borderId="47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left" vertical="center" wrapText="1"/>
    </xf>
    <xf numFmtId="0" fontId="84" fillId="0" borderId="49" xfId="5" applyFont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8"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/>
        <color theme="0" tint="-0.149937437055574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6" lockText="1" noThreeD="1"/>
</file>

<file path=xl/ctrlProps/ctrlProp11.xml><?xml version="1.0" encoding="utf-8"?>
<formControlPr xmlns="http://schemas.microsoft.com/office/spreadsheetml/2009/9/main" objectType="CheckBox" fmlaLink="$K$249" lockText="1" noThreeD="1"/>
</file>

<file path=xl/ctrlProps/ctrlProp12.xml><?xml version="1.0" encoding="utf-8"?>
<formControlPr xmlns="http://schemas.microsoft.com/office/spreadsheetml/2009/9/main" objectType="CheckBox" fmlaLink="$K$250" lockText="1" noThreeD="1"/>
</file>

<file path=xl/ctrlProps/ctrlProp13.xml><?xml version="1.0" encoding="utf-8"?>
<formControlPr xmlns="http://schemas.microsoft.com/office/spreadsheetml/2009/9/main" objectType="CheckBox" fmlaLink="$I$74" lockText="1" noThreeD="1"/>
</file>

<file path=xl/ctrlProps/ctrlProp14.xml><?xml version="1.0" encoding="utf-8"?>
<formControlPr xmlns="http://schemas.microsoft.com/office/spreadsheetml/2009/9/main" objectType="CheckBox" fmlaLink="$I$72" lockText="1" noThreeD="1"/>
</file>

<file path=xl/ctrlProps/ctrlProp15.xml><?xml version="1.0" encoding="utf-8"?>
<formControlPr xmlns="http://schemas.microsoft.com/office/spreadsheetml/2009/9/main" objectType="CheckBox" fmlaLink="$I$73" lockText="1" noThreeD="1"/>
</file>

<file path=xl/ctrlProps/ctrlProp16.xml><?xml version="1.0" encoding="utf-8"?>
<formControlPr xmlns="http://schemas.microsoft.com/office/spreadsheetml/2009/9/main" objectType="CheckBox" fmlaLink="$I$75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I$136" lockText="1" noThreeD="1"/>
</file>

<file path=xl/ctrlProps/ctrlProp19.xml><?xml version="1.0" encoding="utf-8"?>
<formControlPr xmlns="http://schemas.microsoft.com/office/spreadsheetml/2009/9/main" objectType="CheckBox" fmlaLink="$I$13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253" lockText="1" noThreeD="1"/>
</file>

<file path=xl/ctrlProps/ctrlProp21.xml><?xml version="1.0" encoding="utf-8"?>
<formControlPr xmlns="http://schemas.microsoft.com/office/spreadsheetml/2009/9/main" objectType="CheckBox" fmlaLink="$K$254" lockText="1" noThreeD="1"/>
</file>

<file path=xl/ctrlProps/ctrlProp22.xml><?xml version="1.0" encoding="utf-8"?>
<formControlPr xmlns="http://schemas.microsoft.com/office/spreadsheetml/2009/9/main" objectType="CheckBox" fmlaLink="$K$255" lockText="1" noThreeD="1"/>
</file>

<file path=xl/ctrlProps/ctrlProp23.xml><?xml version="1.0" encoding="utf-8"?>
<formControlPr xmlns="http://schemas.microsoft.com/office/spreadsheetml/2009/9/main" objectType="CheckBox" fmlaLink="$K$256" lockText="1" noThreeD="1"/>
</file>

<file path=xl/ctrlProps/ctrlProp24.xml><?xml version="1.0" encoding="utf-8"?>
<formControlPr xmlns="http://schemas.microsoft.com/office/spreadsheetml/2009/9/main" objectType="CheckBox" fmlaLink="$K$257" lockText="1" noThreeD="1"/>
</file>

<file path=xl/ctrlProps/ctrlProp25.xml><?xml version="1.0" encoding="utf-8"?>
<formControlPr xmlns="http://schemas.microsoft.com/office/spreadsheetml/2009/9/main" objectType="CheckBox" fmlaLink="$K$247" lockText="1" noThreeD="1"/>
</file>

<file path=xl/ctrlProps/ctrlProp26.xml><?xml version="1.0" encoding="utf-8"?>
<formControlPr xmlns="http://schemas.microsoft.com/office/spreadsheetml/2009/9/main" objectType="CheckBox" fmlaLink="$K$248" lockText="1" noThreeD="1"/>
</file>

<file path=xl/ctrlProps/ctrlProp27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CheckBox" fmlaLink="$I$241" lockText="1" noThreeD="1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8.xml><?xml version="1.0" encoding="utf-8"?>
<formControlPr xmlns="http://schemas.microsoft.com/office/spreadsheetml/2009/9/main" objectType="CheckBox" fmlaLink="$K$241" lockText="1" noThreeD="1"/>
</file>

<file path=xl/ctrlProps/ctrlProp9.xml><?xml version="1.0" encoding="utf-8"?>
<formControlPr xmlns="http://schemas.microsoft.com/office/spreadsheetml/2009/9/main" objectType="Drop" dropStyle="combo" dx="20" fmlaLink="$J$19" fmlaRange="ccnl!$D$2:$D$8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19050</xdr:rowOff>
        </xdr:from>
        <xdr:to>
          <xdr:col>4</xdr:col>
          <xdr:colOff>504825</xdr:colOff>
          <xdr:row>26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9525</xdr:rowOff>
        </xdr:from>
        <xdr:to>
          <xdr:col>4</xdr:col>
          <xdr:colOff>476250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209550</xdr:rowOff>
        </xdr:from>
        <xdr:to>
          <xdr:col>10</xdr:col>
          <xdr:colOff>628650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219075</xdr:rowOff>
        </xdr:from>
        <xdr:to>
          <xdr:col>10</xdr:col>
          <xdr:colOff>647700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57150</xdr:rowOff>
        </xdr:from>
        <xdr:to>
          <xdr:col>8</xdr:col>
          <xdr:colOff>323850</xdr:colOff>
          <xdr:row>240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57150</xdr:rowOff>
        </xdr:from>
        <xdr:to>
          <xdr:col>10</xdr:col>
          <xdr:colOff>314325</xdr:colOff>
          <xdr:row>240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38100</xdr:rowOff>
        </xdr:from>
        <xdr:to>
          <xdr:col>10</xdr:col>
          <xdr:colOff>295275</xdr:colOff>
          <xdr:row>248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19050</xdr:rowOff>
        </xdr:from>
        <xdr:to>
          <xdr:col>8</xdr:col>
          <xdr:colOff>438150</xdr:colOff>
          <xdr:row>73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19050</xdr:rowOff>
        </xdr:from>
        <xdr:to>
          <xdr:col>8</xdr:col>
          <xdr:colOff>438150</xdr:colOff>
          <xdr:row>72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19050</xdr:rowOff>
        </xdr:from>
        <xdr:to>
          <xdr:col>8</xdr:col>
          <xdr:colOff>447675</xdr:colOff>
          <xdr:row>74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47625</xdr:rowOff>
        </xdr:from>
        <xdr:to>
          <xdr:col>8</xdr:col>
          <xdr:colOff>514350</xdr:colOff>
          <xdr:row>136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238125</xdr:rowOff>
        </xdr:from>
        <xdr:to>
          <xdr:col>8</xdr:col>
          <xdr:colOff>514350</xdr:colOff>
          <xdr:row>137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9525</xdr:rowOff>
        </xdr:from>
        <xdr:to>
          <xdr:col>10</xdr:col>
          <xdr:colOff>314325</xdr:colOff>
          <xdr:row>20</xdr:row>
          <xdr:rowOff>219075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57150</xdr:rowOff>
        </xdr:from>
        <xdr:to>
          <xdr:col>10</xdr:col>
          <xdr:colOff>561975</xdr:colOff>
          <xdr:row>145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144</xdr:row>
          <xdr:rowOff>247650</xdr:rowOff>
        </xdr:from>
        <xdr:to>
          <xdr:col>10</xdr:col>
          <xdr:colOff>561975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238125</xdr:rowOff>
        </xdr:from>
        <xdr:to>
          <xdr:col>10</xdr:col>
          <xdr:colOff>571500</xdr:colOff>
          <xdr:row>147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19050</xdr:rowOff>
        </xdr:from>
        <xdr:to>
          <xdr:col>8</xdr:col>
          <xdr:colOff>447675</xdr:colOff>
          <xdr:row>75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76200</xdr:rowOff>
        </xdr:from>
        <xdr:to>
          <xdr:col>10</xdr:col>
          <xdr:colOff>28575</xdr:colOff>
          <xdr:row>261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219075</xdr:rowOff>
        </xdr:from>
        <xdr:to>
          <xdr:col>8</xdr:col>
          <xdr:colOff>514350</xdr:colOff>
          <xdr:row>138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147</xdr:row>
          <xdr:rowOff>28575</xdr:rowOff>
        </xdr:from>
        <xdr:to>
          <xdr:col>10</xdr:col>
          <xdr:colOff>571500</xdr:colOff>
          <xdr:row>147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76200</xdr:rowOff>
        </xdr:from>
        <xdr:to>
          <xdr:col>10</xdr:col>
          <xdr:colOff>581025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295275</xdr:rowOff>
        </xdr:from>
        <xdr:to>
          <xdr:col>10</xdr:col>
          <xdr:colOff>581025</xdr:colOff>
          <xdr:row>154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238125</xdr:rowOff>
        </xdr:from>
        <xdr:to>
          <xdr:col>10</xdr:col>
          <xdr:colOff>581025</xdr:colOff>
          <xdr:row>155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161</xdr:row>
          <xdr:rowOff>238125</xdr:rowOff>
        </xdr:from>
        <xdr:to>
          <xdr:col>10</xdr:col>
          <xdr:colOff>581025</xdr:colOff>
          <xdr:row>163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238125</xdr:rowOff>
        </xdr:from>
        <xdr:to>
          <xdr:col>10</xdr:col>
          <xdr:colOff>581025</xdr:colOff>
          <xdr:row>164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238125</xdr:rowOff>
        </xdr:from>
        <xdr:to>
          <xdr:col>10</xdr:col>
          <xdr:colOff>581025</xdr:colOff>
          <xdr:row>165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164</xdr:row>
          <xdr:rowOff>238125</xdr:rowOff>
        </xdr:from>
        <xdr:to>
          <xdr:col>10</xdr:col>
          <xdr:colOff>590550</xdr:colOff>
          <xdr:row>166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238125</xdr:rowOff>
        </xdr:from>
        <xdr:to>
          <xdr:col>10</xdr:col>
          <xdr:colOff>590550</xdr:colOff>
          <xdr:row>167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19050</xdr:rowOff>
        </xdr:from>
        <xdr:to>
          <xdr:col>10</xdr:col>
          <xdr:colOff>581025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238125</xdr:rowOff>
        </xdr:from>
        <xdr:to>
          <xdr:col>10</xdr:col>
          <xdr:colOff>581025</xdr:colOff>
          <xdr:row>173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0</xdr:rowOff>
        </xdr:from>
        <xdr:to>
          <xdr:col>10</xdr:col>
          <xdr:colOff>581025</xdr:colOff>
          <xdr:row>174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238125</xdr:rowOff>
        </xdr:from>
        <xdr:to>
          <xdr:col>10</xdr:col>
          <xdr:colOff>581025</xdr:colOff>
          <xdr:row>175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174</xdr:row>
          <xdr:rowOff>238125</xdr:rowOff>
        </xdr:from>
        <xdr:to>
          <xdr:col>10</xdr:col>
          <xdr:colOff>590550</xdr:colOff>
          <xdr:row>176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0</xdr:rowOff>
        </xdr:from>
        <xdr:to>
          <xdr:col>10</xdr:col>
          <xdr:colOff>590550</xdr:colOff>
          <xdr:row>177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238125</xdr:rowOff>
        </xdr:from>
        <xdr:to>
          <xdr:col>10</xdr:col>
          <xdr:colOff>600075</xdr:colOff>
          <xdr:row>168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47625</xdr:rowOff>
        </xdr:from>
        <xdr:to>
          <xdr:col>10</xdr:col>
          <xdr:colOff>581025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247650</xdr:rowOff>
        </xdr:from>
        <xdr:to>
          <xdr:col>10</xdr:col>
          <xdr:colOff>581025</xdr:colOff>
          <xdr:row>191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247650</xdr:rowOff>
        </xdr:from>
        <xdr:to>
          <xdr:col>10</xdr:col>
          <xdr:colOff>581025</xdr:colOff>
          <xdr:row>192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247650</xdr:rowOff>
        </xdr:from>
        <xdr:to>
          <xdr:col>10</xdr:col>
          <xdr:colOff>581025</xdr:colOff>
          <xdr:row>193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192</xdr:row>
          <xdr:rowOff>247650</xdr:rowOff>
        </xdr:from>
        <xdr:to>
          <xdr:col>10</xdr:col>
          <xdr:colOff>590550</xdr:colOff>
          <xdr:row>194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247650</xdr:rowOff>
        </xdr:from>
        <xdr:to>
          <xdr:col>10</xdr:col>
          <xdr:colOff>590550</xdr:colOff>
          <xdr:row>195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194</xdr:row>
          <xdr:rowOff>219075</xdr:rowOff>
        </xdr:from>
        <xdr:to>
          <xdr:col>10</xdr:col>
          <xdr:colOff>600075</xdr:colOff>
          <xdr:row>196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28575</xdr:rowOff>
        </xdr:from>
        <xdr:to>
          <xdr:col>10</xdr:col>
          <xdr:colOff>571500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238125</xdr:rowOff>
        </xdr:from>
        <xdr:to>
          <xdr:col>10</xdr:col>
          <xdr:colOff>581025</xdr:colOff>
          <xdr:row>185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238125</xdr:rowOff>
        </xdr:from>
        <xdr:to>
          <xdr:col>10</xdr:col>
          <xdr:colOff>581025</xdr:colOff>
          <xdr:row>186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238125</xdr:rowOff>
        </xdr:from>
        <xdr:to>
          <xdr:col>10</xdr:col>
          <xdr:colOff>581025</xdr:colOff>
          <xdr:row>187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186</xdr:row>
          <xdr:rowOff>238125</xdr:rowOff>
        </xdr:from>
        <xdr:to>
          <xdr:col>10</xdr:col>
          <xdr:colOff>590550</xdr:colOff>
          <xdr:row>188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167</xdr:row>
          <xdr:rowOff>228600</xdr:rowOff>
        </xdr:from>
        <xdr:to>
          <xdr:col>10</xdr:col>
          <xdr:colOff>609600</xdr:colOff>
          <xdr:row>169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150</xdr:row>
          <xdr:rowOff>38100</xdr:rowOff>
        </xdr:from>
        <xdr:to>
          <xdr:col>10</xdr:col>
          <xdr:colOff>590550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20"/>
  <sheetViews>
    <sheetView showGridLines="0" tabSelected="1" zoomScaleNormal="100" zoomScaleSheetLayoutView="100" workbookViewId="0">
      <selection activeCell="G9" sqref="G9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413"/>
      <c r="B1" s="413"/>
      <c r="C1" s="414" t="s">
        <v>756</v>
      </c>
      <c r="D1" s="414"/>
      <c r="E1" s="414"/>
      <c r="F1" s="414"/>
      <c r="G1" s="414"/>
      <c r="H1" s="414"/>
      <c r="I1" s="414"/>
      <c r="J1" s="414"/>
      <c r="K1" s="414"/>
      <c r="L1" s="28" t="s">
        <v>0</v>
      </c>
      <c r="M1" s="69"/>
      <c r="N1" s="83"/>
    </row>
    <row r="2" spans="1:23" s="73" customFormat="1" ht="20.100000000000001" customHeight="1" x14ac:dyDescent="0.25">
      <c r="A2" s="413"/>
      <c r="B2" s="413"/>
      <c r="C2" s="414"/>
      <c r="D2" s="414"/>
      <c r="E2" s="414"/>
      <c r="F2" s="414"/>
      <c r="G2" s="414"/>
      <c r="H2" s="414"/>
      <c r="I2" s="414"/>
      <c r="J2" s="414"/>
      <c r="K2" s="414"/>
      <c r="L2" s="29"/>
      <c r="M2" s="70"/>
      <c r="N2" s="83"/>
    </row>
    <row r="3" spans="1:23" s="73" customFormat="1" ht="20.100000000000001" customHeight="1" x14ac:dyDescent="0.2">
      <c r="A3" s="413"/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415" t="s">
        <v>1</v>
      </c>
      <c r="D5" s="415"/>
      <c r="E5" s="415"/>
      <c r="F5" s="415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416"/>
      <c r="I6" s="416"/>
      <c r="J6" s="416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416" t="s">
        <v>2</v>
      </c>
      <c r="B8" s="416"/>
      <c r="C8" s="416"/>
      <c r="D8" s="417" t="s">
        <v>801</v>
      </c>
      <c r="E8" s="417"/>
      <c r="F8" s="417"/>
      <c r="G8" s="417"/>
      <c r="H8" s="417"/>
      <c r="I8" s="417"/>
      <c r="J8" s="417"/>
      <c r="K8" s="417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426" t="s">
        <v>802</v>
      </c>
      <c r="C10" s="417"/>
      <c r="D10" s="417"/>
      <c r="E10" s="417"/>
      <c r="F10" s="417"/>
      <c r="G10" s="417"/>
      <c r="H10" s="417"/>
      <c r="I10" s="417"/>
      <c r="J10" s="417"/>
      <c r="K10" s="417"/>
      <c r="L10" s="61" t="str">
        <f>+IF(B10="","Compilare E-mail","")</f>
        <v/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425" t="s">
        <v>4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418" t="s">
        <v>5</v>
      </c>
      <c r="B15" s="418"/>
      <c r="C15" s="418"/>
      <c r="D15" s="418"/>
      <c r="E15" s="418"/>
      <c r="F15" s="417"/>
      <c r="G15" s="417"/>
      <c r="H15" s="417"/>
      <c r="I15" s="417"/>
      <c r="J15" s="417"/>
      <c r="K15" s="417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418" t="s">
        <v>6</v>
      </c>
      <c r="B17" s="418"/>
      <c r="C17" s="418"/>
      <c r="D17" s="418"/>
      <c r="E17" s="418"/>
      <c r="F17" s="417" t="s">
        <v>801</v>
      </c>
      <c r="G17" s="417"/>
      <c r="H17" s="417"/>
      <c r="I17" s="417"/>
      <c r="J17" s="417"/>
      <c r="K17" s="417"/>
      <c r="L17" s="47" t="str">
        <f>+IF(F17="","Compilare Associazione","")</f>
        <v/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428"/>
      <c r="Q18" s="428"/>
      <c r="R18" s="428"/>
      <c r="S18" s="95"/>
      <c r="U18" s="84"/>
      <c r="V18" s="84"/>
    </row>
    <row r="19" spans="1:22" ht="20.100000000000001" customHeight="1" x14ac:dyDescent="0.25">
      <c r="A19" s="418" t="s">
        <v>7</v>
      </c>
      <c r="B19" s="418"/>
      <c r="C19" s="429"/>
      <c r="D19" s="429"/>
      <c r="E19" s="429"/>
      <c r="F19" s="430" t="s">
        <v>579</v>
      </c>
      <c r="G19" s="430"/>
      <c r="H19" s="430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428"/>
      <c r="Q19" s="428"/>
      <c r="R19" s="428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672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427" t="s">
        <v>9</v>
      </c>
      <c r="B23" s="427"/>
      <c r="C23" s="427"/>
      <c r="D23" s="427"/>
      <c r="E23" s="427"/>
      <c r="F23" s="427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73" customFormat="1" ht="20.100000000000001" customHeight="1" x14ac:dyDescent="0.25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38"/>
      <c r="M31" s="41"/>
      <c r="N31" s="85"/>
      <c r="O31" s="94"/>
    </row>
    <row r="32" spans="1:22" s="109" customFormat="1" ht="20.100000000000001" customHeight="1" x14ac:dyDescent="0.25">
      <c r="A32" s="425" t="s">
        <v>16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363" t="s">
        <v>17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434"/>
      <c r="B36" s="434"/>
      <c r="C36" s="434"/>
      <c r="D36" s="402" t="s">
        <v>674</v>
      </c>
      <c r="E36" s="402"/>
      <c r="F36" s="402"/>
      <c r="G36" s="402"/>
      <c r="H36" s="402" t="s">
        <v>761</v>
      </c>
      <c r="I36" s="402" t="b">
        <v>0</v>
      </c>
      <c r="J36" s="402"/>
      <c r="K36" s="403" t="b">
        <v>1</v>
      </c>
      <c r="L36" s="30"/>
      <c r="M36" s="31"/>
      <c r="N36" s="83"/>
    </row>
    <row r="37" spans="1:15" s="73" customFormat="1" ht="20.100000000000001" customHeight="1" x14ac:dyDescent="0.25">
      <c r="A37" s="434"/>
      <c r="B37" s="434"/>
      <c r="C37" s="434"/>
      <c r="D37" s="435" t="s">
        <v>18</v>
      </c>
      <c r="E37" s="436"/>
      <c r="F37" s="437" t="s">
        <v>19</v>
      </c>
      <c r="G37" s="437"/>
      <c r="H37" s="435" t="s">
        <v>18</v>
      </c>
      <c r="I37" s="436"/>
      <c r="J37" s="437" t="s">
        <v>19</v>
      </c>
      <c r="K37" s="438"/>
      <c r="L37" s="30"/>
      <c r="M37" s="31"/>
      <c r="N37" s="83"/>
    </row>
    <row r="38" spans="1:15" s="73" customFormat="1" ht="20.100000000000001" customHeight="1" x14ac:dyDescent="0.25">
      <c r="A38" s="424" t="s">
        <v>20</v>
      </c>
      <c r="B38" s="424"/>
      <c r="C38" s="424"/>
      <c r="D38" s="431"/>
      <c r="E38" s="432"/>
      <c r="F38" s="433"/>
      <c r="G38" s="433"/>
      <c r="H38" s="366"/>
      <c r="I38" s="367"/>
      <c r="J38" s="397"/>
      <c r="K38" s="398"/>
      <c r="L38" s="30"/>
      <c r="M38" s="31"/>
      <c r="N38" s="83"/>
    </row>
    <row r="39" spans="1:15" s="73" customFormat="1" ht="20.100000000000001" customHeight="1" x14ac:dyDescent="0.25">
      <c r="A39" s="423" t="s">
        <v>21</v>
      </c>
      <c r="B39" s="423"/>
      <c r="C39" s="423"/>
      <c r="D39" s="419"/>
      <c r="E39" s="420"/>
      <c r="F39" s="421"/>
      <c r="G39" s="421"/>
      <c r="H39" s="419"/>
      <c r="I39" s="420"/>
      <c r="J39" s="421"/>
      <c r="K39" s="422"/>
      <c r="L39" s="30"/>
      <c r="M39" s="31"/>
      <c r="N39" s="83"/>
    </row>
    <row r="40" spans="1:15" s="73" customFormat="1" ht="20.100000000000001" customHeight="1" x14ac:dyDescent="0.25">
      <c r="A40" s="368" t="s">
        <v>562</v>
      </c>
      <c r="B40" s="368"/>
      <c r="C40" s="368"/>
      <c r="D40" s="404">
        <f>+SUM(D38:E39)</f>
        <v>0</v>
      </c>
      <c r="E40" s="405"/>
      <c r="F40" s="406">
        <f>+SUM(F38:G39)</f>
        <v>0</v>
      </c>
      <c r="G40" s="407"/>
      <c r="H40" s="404">
        <f>+SUM(H38:I39)</f>
        <v>0</v>
      </c>
      <c r="I40" s="405"/>
      <c r="J40" s="406">
        <f>+SUM(J38:K39)</f>
        <v>0</v>
      </c>
      <c r="K40" s="411"/>
      <c r="L40" s="30"/>
      <c r="M40" s="31"/>
      <c r="N40" s="83"/>
    </row>
    <row r="41" spans="1:15" s="73" customFormat="1" ht="20.100000000000001" customHeight="1" x14ac:dyDescent="0.25">
      <c r="A41" s="412" t="s">
        <v>22</v>
      </c>
      <c r="B41" s="412"/>
      <c r="C41" s="412"/>
      <c r="D41" s="366"/>
      <c r="E41" s="367"/>
      <c r="F41" s="397"/>
      <c r="G41" s="397"/>
      <c r="H41" s="366"/>
      <c r="I41" s="367"/>
      <c r="J41" s="397"/>
      <c r="K41" s="398"/>
      <c r="L41" s="30"/>
      <c r="M41" s="31"/>
      <c r="N41" s="83"/>
    </row>
    <row r="42" spans="1:15" s="73" customFormat="1" ht="20.100000000000001" customHeight="1" x14ac:dyDescent="0.25">
      <c r="A42" s="399" t="s">
        <v>23</v>
      </c>
      <c r="B42" s="399"/>
      <c r="C42" s="399"/>
      <c r="D42" s="366"/>
      <c r="E42" s="367"/>
      <c r="F42" s="397"/>
      <c r="G42" s="397"/>
      <c r="H42" s="366"/>
      <c r="I42" s="367"/>
      <c r="J42" s="397"/>
      <c r="K42" s="398"/>
      <c r="L42" s="30"/>
      <c r="M42" s="31"/>
      <c r="N42" s="83"/>
    </row>
    <row r="43" spans="1:15" s="73" customFormat="1" ht="20.100000000000001" customHeight="1" x14ac:dyDescent="0.25">
      <c r="A43" s="409" t="s">
        <v>24</v>
      </c>
      <c r="B43" s="409"/>
      <c r="C43" s="409"/>
      <c r="D43" s="383"/>
      <c r="E43" s="384"/>
      <c r="F43" s="376"/>
      <c r="G43" s="376"/>
      <c r="H43" s="383"/>
      <c r="I43" s="384"/>
      <c r="J43" s="376"/>
      <c r="K43" s="377"/>
      <c r="L43" s="34"/>
      <c r="M43" s="34"/>
      <c r="N43" s="83"/>
    </row>
    <row r="44" spans="1:15" s="73" customFormat="1" ht="20.100000000000001" customHeight="1" x14ac:dyDescent="0.25">
      <c r="A44" s="408" t="s">
        <v>564</v>
      </c>
      <c r="B44" s="408"/>
      <c r="C44" s="408"/>
      <c r="D44" s="380">
        <f>D40+SUM(D41:E43)</f>
        <v>0</v>
      </c>
      <c r="E44" s="381"/>
      <c r="F44" s="378">
        <f>F40+SUM(F41:G43)</f>
        <v>0</v>
      </c>
      <c r="G44" s="379"/>
      <c r="H44" s="380">
        <f>H40+SUM(H41:I43)</f>
        <v>0</v>
      </c>
      <c r="I44" s="381"/>
      <c r="J44" s="378">
        <f>J40+SUM(J41:K43)</f>
        <v>0</v>
      </c>
      <c r="K44" s="382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363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0"/>
      <c r="M47" s="31"/>
      <c r="N47" s="85"/>
      <c r="O47" s="94"/>
    </row>
    <row r="48" spans="1:15" s="73" customFormat="1" ht="20.100000000000001" customHeight="1" x14ac:dyDescent="0.25">
      <c r="A48" s="363" t="s">
        <v>561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410" t="s">
        <v>563</v>
      </c>
      <c r="B50" s="410"/>
      <c r="C50" s="410"/>
      <c r="D50" s="402" t="s">
        <v>674</v>
      </c>
      <c r="E50" s="402"/>
      <c r="F50" s="402"/>
      <c r="G50" s="402"/>
      <c r="H50" s="402" t="s">
        <v>761</v>
      </c>
      <c r="I50" s="402"/>
      <c r="J50" s="402"/>
      <c r="K50" s="403"/>
      <c r="L50" s="30"/>
      <c r="M50" s="31"/>
      <c r="N50" s="83"/>
    </row>
    <row r="51" spans="1:21" s="73" customFormat="1" ht="24" customHeight="1" x14ac:dyDescent="0.25">
      <c r="A51" s="410"/>
      <c r="B51" s="410"/>
      <c r="C51" s="41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368" t="s">
        <v>562</v>
      </c>
      <c r="B57" s="368"/>
      <c r="C57" s="368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363" t="s">
        <v>762</v>
      </c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400"/>
      <c r="J60" s="401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714</v>
      </c>
      <c r="C62" s="127"/>
      <c r="D62" s="127"/>
      <c r="E62" s="127"/>
      <c r="F62" s="127"/>
      <c r="G62" s="127"/>
      <c r="H62" s="127"/>
      <c r="I62" s="400"/>
      <c r="J62" s="401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396" t="s">
        <v>735</v>
      </c>
      <c r="C63" s="396"/>
      <c r="D63" s="396"/>
      <c r="E63" s="396"/>
      <c r="F63" s="396"/>
      <c r="G63" s="396"/>
      <c r="H63" s="396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369"/>
      <c r="J64" s="370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793</v>
      </c>
      <c r="D65" s="127"/>
      <c r="E65" s="127"/>
      <c r="F65" s="36"/>
      <c r="G65" s="127"/>
      <c r="H65" s="127"/>
      <c r="I65" s="369"/>
      <c r="J65" s="370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365" t="s">
        <v>763</v>
      </c>
      <c r="B68" s="365"/>
      <c r="C68" s="365"/>
      <c r="D68" s="365"/>
      <c r="E68" s="365"/>
      <c r="F68" s="365"/>
      <c r="G68" s="36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363" t="s">
        <v>800</v>
      </c>
      <c r="B70" s="363" t="b">
        <v>0</v>
      </c>
      <c r="C70" s="363"/>
      <c r="D70" s="363" t="b">
        <v>0</v>
      </c>
      <c r="E70" s="363"/>
      <c r="F70" s="363"/>
      <c r="G70" s="363"/>
      <c r="H70" s="363"/>
      <c r="I70" s="363"/>
      <c r="J70" s="363"/>
      <c r="K70" s="363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388" t="s">
        <v>715</v>
      </c>
      <c r="C72" s="388"/>
      <c r="D72" s="388"/>
      <c r="E72" s="388"/>
      <c r="F72" s="388"/>
      <c r="G72" s="388"/>
      <c r="H72" s="388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392" t="s">
        <v>718</v>
      </c>
      <c r="C73" s="392"/>
      <c r="D73" s="392"/>
      <c r="E73" s="392"/>
      <c r="F73" s="392"/>
      <c r="G73" s="392"/>
      <c r="H73" s="392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388" t="s">
        <v>716</v>
      </c>
      <c r="C74" s="388"/>
      <c r="D74" s="388"/>
      <c r="E74" s="388"/>
      <c r="F74" s="388"/>
      <c r="G74" s="388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392" t="s">
        <v>717</v>
      </c>
      <c r="C75" s="392"/>
      <c r="D75" s="392"/>
      <c r="E75" s="392"/>
      <c r="F75" s="392"/>
      <c r="G75" s="392"/>
      <c r="H75" s="392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388" t="s">
        <v>770</v>
      </c>
      <c r="C76" s="388"/>
      <c r="D76" s="388"/>
      <c r="E76" s="388"/>
      <c r="F76" s="388"/>
      <c r="G76" s="388"/>
      <c r="H76" s="388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388" t="s">
        <v>719</v>
      </c>
      <c r="C77" s="388"/>
      <c r="D77" s="388"/>
      <c r="E77" s="388"/>
      <c r="F77" s="388"/>
      <c r="G77" s="388"/>
      <c r="H77" s="388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395" t="s">
        <v>684</v>
      </c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0"/>
      <c r="M87" s="31"/>
    </row>
    <row r="88" spans="1:24" s="149" customFormat="1" ht="20.100000000000001" customHeight="1" x14ac:dyDescent="0.25">
      <c r="A88" s="389" t="s">
        <v>737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736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390"/>
      <c r="B91" s="390"/>
      <c r="C91" s="390"/>
      <c r="D91" s="390"/>
      <c r="E91" s="390"/>
      <c r="F91" s="390"/>
      <c r="G91" s="390"/>
      <c r="H91" s="391" t="s">
        <v>31</v>
      </c>
      <c r="I91" s="391"/>
      <c r="J91" s="393" t="s">
        <v>30</v>
      </c>
      <c r="K91" s="394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442" t="s">
        <v>786</v>
      </c>
      <c r="B92" s="442"/>
      <c r="C92" s="442"/>
      <c r="D92" s="442"/>
      <c r="E92" s="442"/>
      <c r="F92" s="442"/>
      <c r="G92" s="443"/>
      <c r="H92" s="446"/>
      <c r="I92" s="447"/>
      <c r="J92" s="446"/>
      <c r="K92" s="447"/>
      <c r="L92" s="61" t="str">
        <f>IF(F104+G104+H104+I104=0,IF(H92&gt;0,"Nessun quadro/impieg./intermedio FT in B.2!",""),IF(H92=0,"Compilare Ferie Quadri/Impiegati/Intermedi",""))</f>
        <v/>
      </c>
      <c r="M92" s="77"/>
      <c r="N92" s="440" t="s">
        <v>33</v>
      </c>
      <c r="O92" s="440"/>
      <c r="P92" s="440"/>
      <c r="Q92" s="440"/>
      <c r="R92" s="440"/>
      <c r="S92" s="440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444"/>
      <c r="B93" s="444"/>
      <c r="C93" s="444"/>
      <c r="D93" s="444"/>
      <c r="E93" s="444"/>
      <c r="F93" s="444"/>
      <c r="G93" s="445"/>
      <c r="H93" s="448"/>
      <c r="I93" s="449"/>
      <c r="J93" s="448"/>
      <c r="K93" s="449"/>
      <c r="L93" s="61" t="str">
        <f>IF(J104+K104=0,IF(J92&gt;0,"Nessun Operaio FT in B.2!",""),IF(J92=0,"Compilare Ferie Operai",""))</f>
        <v/>
      </c>
      <c r="M93" s="77"/>
      <c r="N93" s="441" t="s">
        <v>34</v>
      </c>
      <c r="O93" s="441"/>
      <c r="P93" s="441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442" t="s">
        <v>689</v>
      </c>
      <c r="B94" s="442"/>
      <c r="C94" s="442"/>
      <c r="D94" s="442"/>
      <c r="E94" s="442"/>
      <c r="F94" s="442"/>
      <c r="G94" s="443"/>
      <c r="H94" s="455"/>
      <c r="I94" s="456"/>
      <c r="J94" s="455"/>
      <c r="K94" s="456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388"/>
      <c r="B95" s="388"/>
      <c r="C95" s="388"/>
      <c r="D95" s="388"/>
      <c r="E95" s="388"/>
      <c r="F95" s="388"/>
      <c r="G95" s="454"/>
      <c r="H95" s="457"/>
      <c r="I95" s="458"/>
      <c r="J95" s="457"/>
      <c r="K95" s="458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459" t="s">
        <v>675</v>
      </c>
      <c r="B96" s="459"/>
      <c r="C96" s="459"/>
      <c r="D96" s="459"/>
      <c r="E96" s="459"/>
      <c r="F96" s="459"/>
      <c r="G96" s="460"/>
      <c r="H96" s="461"/>
      <c r="I96" s="462"/>
      <c r="J96" s="463"/>
      <c r="K96" s="462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452" t="s">
        <v>673</v>
      </c>
      <c r="B97" s="452"/>
      <c r="C97" s="452"/>
      <c r="D97" s="452"/>
      <c r="E97" s="452"/>
      <c r="F97" s="452"/>
      <c r="G97" s="452"/>
      <c r="H97" s="452"/>
      <c r="I97" s="452"/>
      <c r="J97" s="452"/>
      <c r="K97" s="452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453" t="s">
        <v>779</v>
      </c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30"/>
      <c r="M99" s="53"/>
      <c r="N99" s="471"/>
      <c r="O99" s="471"/>
      <c r="P99" s="464" t="s">
        <v>39</v>
      </c>
      <c r="Q99" s="464"/>
      <c r="R99" s="465"/>
      <c r="S99" s="464" t="s">
        <v>27</v>
      </c>
      <c r="T99" s="464"/>
      <c r="U99" s="465"/>
      <c r="V99" s="464" t="s">
        <v>40</v>
      </c>
      <c r="W99" s="464"/>
      <c r="X99" s="465"/>
      <c r="Y99" s="464" t="s">
        <v>30</v>
      </c>
      <c r="Z99" s="464"/>
      <c r="AA99" s="465"/>
    </row>
    <row r="100" spans="1:27" s="121" customFormat="1" ht="29.25" customHeight="1" x14ac:dyDescent="0.25">
      <c r="A100" s="466" t="s">
        <v>41</v>
      </c>
      <c r="B100" s="466"/>
      <c r="C100" s="466"/>
      <c r="D100" s="466"/>
      <c r="E100" s="466"/>
      <c r="F100" s="466"/>
      <c r="G100" s="466"/>
      <c r="H100" s="466"/>
      <c r="I100" s="466"/>
      <c r="J100" s="466"/>
      <c r="K100" s="466"/>
      <c r="L100" s="30"/>
      <c r="M100" s="53"/>
      <c r="N100" s="471"/>
      <c r="O100" s="471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470" t="s">
        <v>42</v>
      </c>
      <c r="B101" s="470"/>
      <c r="C101" s="470"/>
      <c r="D101" s="470"/>
      <c r="E101" s="470"/>
      <c r="F101" s="468" t="s">
        <v>686</v>
      </c>
      <c r="G101" s="469"/>
      <c r="H101" s="469"/>
      <c r="I101" s="469"/>
      <c r="J101" s="469"/>
      <c r="K101" s="469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467" t="s">
        <v>27</v>
      </c>
      <c r="G102" s="467"/>
      <c r="H102" s="467" t="s">
        <v>40</v>
      </c>
      <c r="I102" s="467"/>
      <c r="J102" s="467" t="s">
        <v>30</v>
      </c>
      <c r="K102" s="467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450" t="s">
        <v>764</v>
      </c>
      <c r="B104" s="450"/>
      <c r="C104" s="450"/>
      <c r="D104" s="450"/>
      <c r="E104" s="451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441" t="s">
        <v>47</v>
      </c>
      <c r="B105" s="441"/>
      <c r="C105" s="441"/>
      <c r="D105" s="441"/>
      <c r="E105" s="441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441" t="s">
        <v>680</v>
      </c>
      <c r="B106" s="441"/>
      <c r="C106" s="441"/>
      <c r="D106" s="441"/>
      <c r="E106" s="441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362" t="s">
        <v>775</v>
      </c>
      <c r="B107" s="362"/>
      <c r="C107" s="362"/>
      <c r="D107" s="362"/>
      <c r="E107" s="362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678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364" t="s">
        <v>51</v>
      </c>
      <c r="B108" s="364"/>
      <c r="C108" s="364"/>
      <c r="D108" s="364"/>
      <c r="E108" s="36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493" t="s">
        <v>52</v>
      </c>
      <c r="B109" s="493"/>
      <c r="C109" s="493"/>
      <c r="D109" s="493"/>
      <c r="E109" s="493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493" t="s">
        <v>54</v>
      </c>
      <c r="B110" s="493"/>
      <c r="C110" s="493"/>
      <c r="D110" s="493"/>
      <c r="E110" s="493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493" t="s">
        <v>57</v>
      </c>
      <c r="B112" s="493"/>
      <c r="C112" s="493"/>
      <c r="D112" s="493"/>
      <c r="E112" s="493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503" t="s">
        <v>59</v>
      </c>
      <c r="B113" s="503"/>
      <c r="C113" s="503"/>
      <c r="D113" s="503"/>
      <c r="E113" s="503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500" t="s">
        <v>61</v>
      </c>
      <c r="B114" s="500"/>
      <c r="C114" s="500"/>
      <c r="D114" s="500"/>
      <c r="E114" s="500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494" t="s">
        <v>63</v>
      </c>
      <c r="B115" s="494"/>
      <c r="C115" s="494"/>
      <c r="D115" s="494"/>
      <c r="E115" s="494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494" t="s">
        <v>64</v>
      </c>
      <c r="B116" s="494"/>
      <c r="C116" s="494"/>
      <c r="D116" s="494"/>
      <c r="E116" s="494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500" t="s">
        <v>677</v>
      </c>
      <c r="B117" s="500"/>
      <c r="C117" s="500"/>
      <c r="D117" s="500"/>
      <c r="E117" s="500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441" t="s">
        <v>67</v>
      </c>
      <c r="B119" s="441"/>
      <c r="C119" s="441"/>
      <c r="D119" s="441"/>
      <c r="E119" s="441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386" t="s">
        <v>69</v>
      </c>
      <c r="B120" s="386"/>
      <c r="C120" s="386"/>
      <c r="D120" s="386"/>
      <c r="E120" s="386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386" t="s">
        <v>71</v>
      </c>
      <c r="B121" s="386"/>
      <c r="C121" s="386"/>
      <c r="D121" s="386"/>
      <c r="E121" s="386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501" t="s">
        <v>73</v>
      </c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385" t="s">
        <v>679</v>
      </c>
      <c r="B124" s="385"/>
      <c r="C124" s="385"/>
      <c r="D124" s="385"/>
      <c r="E124" s="385"/>
      <c r="F124" s="385"/>
      <c r="G124" s="385"/>
      <c r="H124" s="385"/>
      <c r="I124" s="385"/>
      <c r="J124" s="385"/>
      <c r="K124" s="385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502" t="s">
        <v>782</v>
      </c>
      <c r="B125" s="502"/>
      <c r="C125" s="502"/>
      <c r="D125" s="502"/>
      <c r="E125" s="502"/>
      <c r="F125" s="502"/>
      <c r="G125" s="502"/>
      <c r="H125" s="502"/>
      <c r="I125" s="502"/>
      <c r="J125" s="502"/>
      <c r="K125" s="502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498" t="s">
        <v>681</v>
      </c>
      <c r="B126" s="498"/>
      <c r="C126" s="498"/>
      <c r="D126" s="498"/>
      <c r="E126" s="498"/>
      <c r="F126" s="498"/>
      <c r="G126" s="498"/>
      <c r="H126" s="498"/>
      <c r="I126" s="498"/>
      <c r="J126" s="498"/>
      <c r="K126" s="498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499" t="s">
        <v>676</v>
      </c>
      <c r="B127" s="499"/>
      <c r="C127" s="499"/>
      <c r="D127" s="499"/>
      <c r="E127" s="499"/>
      <c r="F127" s="499"/>
      <c r="G127" s="499"/>
      <c r="H127" s="499"/>
      <c r="I127" s="499"/>
      <c r="J127" s="499"/>
      <c r="K127" s="499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499" t="s">
        <v>682</v>
      </c>
      <c r="B128" s="499"/>
      <c r="C128" s="499"/>
      <c r="D128" s="499"/>
      <c r="E128" s="499"/>
      <c r="F128" s="499"/>
      <c r="G128" s="499"/>
      <c r="H128" s="499"/>
      <c r="I128" s="499"/>
      <c r="J128" s="499"/>
      <c r="K128" s="499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499" t="s">
        <v>683</v>
      </c>
      <c r="B129" s="499"/>
      <c r="C129" s="499"/>
      <c r="D129" s="499"/>
      <c r="E129" s="499"/>
      <c r="F129" s="499"/>
      <c r="G129" s="499"/>
      <c r="H129" s="499"/>
      <c r="I129" s="499"/>
      <c r="J129" s="499"/>
      <c r="K129" s="499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499" t="s">
        <v>780</v>
      </c>
      <c r="B130" s="499"/>
      <c r="C130" s="499"/>
      <c r="D130" s="499"/>
      <c r="E130" s="499"/>
      <c r="F130" s="499"/>
      <c r="G130" s="499"/>
      <c r="H130" s="499"/>
      <c r="I130" s="499"/>
      <c r="J130" s="499"/>
      <c r="K130" s="499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499" t="s">
        <v>781</v>
      </c>
      <c r="B131" s="499"/>
      <c r="C131" s="499"/>
      <c r="D131" s="499"/>
      <c r="E131" s="499"/>
      <c r="F131" s="499"/>
      <c r="G131" s="499"/>
      <c r="H131" s="499"/>
      <c r="I131" s="499"/>
      <c r="J131" s="499"/>
      <c r="K131" s="499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509" t="s">
        <v>685</v>
      </c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504" t="s">
        <v>799</v>
      </c>
      <c r="B134" s="504"/>
      <c r="C134" s="504"/>
      <c r="D134" s="504"/>
      <c r="E134" s="504"/>
      <c r="F134" s="504"/>
      <c r="G134" s="504"/>
      <c r="H134" s="504"/>
      <c r="I134" s="504"/>
      <c r="J134" s="504"/>
      <c r="K134" s="504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372" t="s">
        <v>720</v>
      </c>
      <c r="B135" s="372"/>
      <c r="C135" s="372"/>
      <c r="D135" s="372"/>
      <c r="E135" s="372"/>
      <c r="F135" s="372"/>
      <c r="G135" s="372"/>
      <c r="H135" s="372"/>
      <c r="I135" s="372"/>
      <c r="J135" s="372"/>
      <c r="K135" s="372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722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721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495" t="s">
        <v>777</v>
      </c>
      <c r="C139" s="496"/>
      <c r="D139" s="496"/>
      <c r="E139" s="496"/>
      <c r="F139" s="496"/>
      <c r="G139" s="496"/>
      <c r="H139" s="496"/>
      <c r="I139" s="496"/>
      <c r="J139" s="496"/>
      <c r="K139" s="497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506" t="s">
        <v>778</v>
      </c>
      <c r="C140" s="507"/>
      <c r="D140" s="507"/>
      <c r="E140" s="507"/>
      <c r="F140" s="507"/>
      <c r="G140" s="507"/>
      <c r="H140" s="507"/>
      <c r="I140" s="507"/>
      <c r="J140" s="507"/>
      <c r="K140" s="508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492" t="s">
        <v>790</v>
      </c>
      <c r="B142" s="492"/>
      <c r="C142" s="492"/>
      <c r="D142" s="492"/>
      <c r="E142" s="492"/>
      <c r="G142" s="343" t="s">
        <v>734</v>
      </c>
      <c r="H142" s="361" t="s">
        <v>794</v>
      </c>
      <c r="I142" s="359">
        <f>(SUM(D44:K44)-(D52+F52+H52+J52))/2</f>
        <v>0</v>
      </c>
      <c r="J142" s="513" t="s">
        <v>796</v>
      </c>
      <c r="K142" s="514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505" t="s">
        <v>788</v>
      </c>
      <c r="B144" s="505"/>
      <c r="C144" s="505"/>
      <c r="D144" s="505"/>
      <c r="E144" s="505"/>
      <c r="F144" s="505"/>
      <c r="G144" s="505"/>
      <c r="H144" s="505"/>
      <c r="I144" s="505"/>
      <c r="J144" s="505"/>
      <c r="K144" s="505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474" t="s">
        <v>723</v>
      </c>
      <c r="C145" s="474"/>
      <c r="D145" s="474"/>
      <c r="E145" s="474"/>
      <c r="F145" s="474"/>
      <c r="G145" s="474"/>
      <c r="H145" s="474"/>
      <c r="I145" s="474"/>
      <c r="J145" s="474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474" t="s">
        <v>724</v>
      </c>
      <c r="C146" s="474"/>
      <c r="D146" s="474"/>
      <c r="E146" s="474"/>
      <c r="F146" s="474"/>
      <c r="G146" s="474" t="b">
        <v>0</v>
      </c>
      <c r="H146" s="474"/>
      <c r="I146" s="474"/>
      <c r="J146" s="474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474" t="s">
        <v>725</v>
      </c>
      <c r="C147" s="474"/>
      <c r="D147" s="474"/>
      <c r="E147" s="474"/>
      <c r="F147" s="474"/>
      <c r="G147" s="474"/>
      <c r="H147" s="474"/>
      <c r="I147" s="474"/>
      <c r="J147" s="474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474" t="s">
        <v>726</v>
      </c>
      <c r="C148" s="474"/>
      <c r="D148" s="474"/>
      <c r="E148" s="474"/>
      <c r="F148" s="474"/>
      <c r="G148" s="474"/>
      <c r="H148" s="474"/>
      <c r="I148" s="474"/>
      <c r="J148" s="474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474" t="s">
        <v>727</v>
      </c>
      <c r="C149" s="474"/>
      <c r="D149" s="474"/>
      <c r="E149" s="474"/>
      <c r="F149" s="474"/>
      <c r="G149" s="474"/>
      <c r="H149" s="474"/>
      <c r="I149" s="474"/>
      <c r="J149" s="474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490" t="s">
        <v>728</v>
      </c>
      <c r="C150" s="490"/>
      <c r="D150" s="491"/>
      <c r="E150" s="510" t="s">
        <v>687</v>
      </c>
      <c r="F150" s="511"/>
      <c r="G150" s="511"/>
      <c r="H150" s="511"/>
      <c r="I150" s="511"/>
      <c r="J150" s="511"/>
      <c r="K150" s="512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474" t="s">
        <v>791</v>
      </c>
      <c r="C151" s="474"/>
      <c r="D151" s="474"/>
      <c r="E151" s="474"/>
      <c r="F151" s="474"/>
      <c r="G151" s="474"/>
      <c r="H151" s="474"/>
      <c r="I151" s="474"/>
      <c r="J151" s="474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372" t="s">
        <v>789</v>
      </c>
      <c r="B152" s="372"/>
      <c r="C152" s="372"/>
      <c r="D152" s="372"/>
      <c r="E152" s="372"/>
      <c r="F152" s="372"/>
      <c r="G152" s="372"/>
      <c r="H152" s="372"/>
      <c r="I152" s="372"/>
      <c r="J152" s="372"/>
      <c r="K152" s="372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474" t="s">
        <v>729</v>
      </c>
      <c r="C153" s="474"/>
      <c r="D153" s="474"/>
      <c r="E153" s="474"/>
      <c r="F153" s="474"/>
      <c r="G153" s="474"/>
      <c r="H153" s="474"/>
      <c r="I153" s="474"/>
      <c r="J153" s="474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474" t="s">
        <v>730</v>
      </c>
      <c r="C154" s="474"/>
      <c r="D154" s="474"/>
      <c r="E154" s="474"/>
      <c r="F154" s="474"/>
      <c r="G154" s="474" t="b">
        <v>0</v>
      </c>
      <c r="H154" s="474"/>
      <c r="I154" s="474"/>
      <c r="J154" s="474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474" t="s">
        <v>731</v>
      </c>
      <c r="C155" s="474"/>
      <c r="D155" s="474"/>
      <c r="E155" s="474"/>
      <c r="F155" s="474"/>
      <c r="G155" s="474"/>
      <c r="H155" s="474"/>
      <c r="I155" s="474"/>
      <c r="J155" s="474"/>
      <c r="K155" s="333" t="b">
        <v>0</v>
      </c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474" t="s">
        <v>732</v>
      </c>
      <c r="C156" s="474"/>
      <c r="D156" s="474"/>
      <c r="E156" s="474"/>
      <c r="F156" s="474"/>
      <c r="G156" s="474"/>
      <c r="H156" s="474"/>
      <c r="I156" s="474"/>
      <c r="J156" s="474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490" t="s">
        <v>728</v>
      </c>
      <c r="C157" s="490"/>
      <c r="D157" s="491"/>
      <c r="E157" s="510" t="s">
        <v>687</v>
      </c>
      <c r="F157" s="511"/>
      <c r="G157" s="511"/>
      <c r="H157" s="511"/>
      <c r="I157" s="511"/>
      <c r="J157" s="511"/>
      <c r="K157" s="512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474" t="s">
        <v>792</v>
      </c>
      <c r="C158" s="474"/>
      <c r="D158" s="474"/>
      <c r="E158" s="474"/>
      <c r="F158" s="474"/>
      <c r="G158" s="474"/>
      <c r="H158" s="474"/>
      <c r="I158" s="474"/>
      <c r="J158" s="474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395" t="s">
        <v>733</v>
      </c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492" t="s">
        <v>787</v>
      </c>
      <c r="B161" s="492"/>
      <c r="C161" s="492"/>
      <c r="D161" s="492"/>
      <c r="E161" s="492"/>
      <c r="F161" s="492"/>
      <c r="G161" s="492"/>
      <c r="H161" s="492"/>
      <c r="I161" s="492"/>
      <c r="J161" s="492"/>
      <c r="K161" s="492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474" t="s">
        <v>743</v>
      </c>
      <c r="C162" s="474"/>
      <c r="D162" s="474"/>
      <c r="E162" s="474"/>
      <c r="F162" s="474"/>
      <c r="G162" s="474"/>
      <c r="H162" s="474"/>
      <c r="I162" s="474"/>
      <c r="J162" s="474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474" t="s">
        <v>10</v>
      </c>
      <c r="C163" s="474"/>
      <c r="D163" s="474"/>
      <c r="E163" s="474"/>
      <c r="F163" s="474"/>
      <c r="G163" s="474"/>
      <c r="H163" s="474"/>
      <c r="I163" s="474"/>
      <c r="J163" s="474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474" t="s">
        <v>771</v>
      </c>
      <c r="C164" s="474"/>
      <c r="D164" s="474"/>
      <c r="E164" s="474"/>
      <c r="F164" s="474"/>
      <c r="G164" s="474"/>
      <c r="H164" s="474"/>
      <c r="I164" s="474"/>
      <c r="J164" s="474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474" t="s">
        <v>757</v>
      </c>
      <c r="C165" s="474"/>
      <c r="D165" s="474"/>
      <c r="E165" s="474"/>
      <c r="F165" s="474"/>
      <c r="G165" s="474"/>
      <c r="H165" s="474"/>
      <c r="I165" s="474"/>
      <c r="J165" s="474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474" t="s">
        <v>758</v>
      </c>
      <c r="C166" s="474"/>
      <c r="D166" s="474"/>
      <c r="E166" s="474"/>
      <c r="F166" s="474"/>
      <c r="G166" s="474"/>
      <c r="H166" s="474"/>
      <c r="I166" s="474"/>
      <c r="J166" s="474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474" t="s">
        <v>759</v>
      </c>
      <c r="C167" s="474"/>
      <c r="D167" s="474"/>
      <c r="E167" s="474"/>
      <c r="F167" s="474"/>
      <c r="G167" s="474"/>
      <c r="H167" s="474"/>
      <c r="I167" s="474"/>
      <c r="J167" s="474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474" t="s">
        <v>772</v>
      </c>
      <c r="C168" s="474"/>
      <c r="D168" s="474"/>
      <c r="E168" s="474"/>
      <c r="F168" s="474"/>
      <c r="G168" s="474"/>
      <c r="H168" s="474"/>
      <c r="I168" s="474"/>
      <c r="J168" s="474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474" t="s">
        <v>773</v>
      </c>
      <c r="C169" s="474"/>
      <c r="D169" s="474"/>
      <c r="E169" s="474"/>
      <c r="F169" s="474"/>
      <c r="G169" s="474"/>
      <c r="H169" s="474"/>
      <c r="I169" s="474"/>
      <c r="J169" s="474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375" t="s">
        <v>745</v>
      </c>
      <c r="B171" s="375"/>
      <c r="C171" s="375"/>
      <c r="D171" s="375"/>
      <c r="E171" s="375"/>
      <c r="F171" s="375"/>
      <c r="G171" s="375"/>
      <c r="H171" s="375"/>
      <c r="I171" s="375"/>
      <c r="J171" s="375"/>
      <c r="K171" s="375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474" t="s">
        <v>738</v>
      </c>
      <c r="C172" s="474"/>
      <c r="D172" s="474"/>
      <c r="E172" s="474"/>
      <c r="F172" s="474"/>
      <c r="G172" s="474"/>
      <c r="H172" s="474"/>
      <c r="I172" s="474"/>
      <c r="J172" s="474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474" t="s">
        <v>739</v>
      </c>
      <c r="C173" s="474"/>
      <c r="D173" s="474"/>
      <c r="E173" s="474"/>
      <c r="F173" s="474"/>
      <c r="G173" s="474"/>
      <c r="H173" s="474"/>
      <c r="I173" s="474"/>
      <c r="J173" s="474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474" t="s">
        <v>740</v>
      </c>
      <c r="C174" s="474"/>
      <c r="D174" s="474"/>
      <c r="E174" s="474"/>
      <c r="F174" s="474"/>
      <c r="G174" s="474"/>
      <c r="H174" s="474"/>
      <c r="I174" s="474"/>
      <c r="J174" s="474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474" t="s">
        <v>742</v>
      </c>
      <c r="C175" s="474"/>
      <c r="D175" s="474"/>
      <c r="E175" s="474"/>
      <c r="F175" s="474"/>
      <c r="G175" s="474"/>
      <c r="H175" s="474"/>
      <c r="I175" s="474"/>
      <c r="J175" s="474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474" t="s">
        <v>760</v>
      </c>
      <c r="C176" s="474"/>
      <c r="D176" s="474"/>
      <c r="E176" s="474"/>
      <c r="F176" s="474"/>
      <c r="G176" s="474"/>
      <c r="H176" s="474"/>
      <c r="I176" s="474"/>
      <c r="J176" s="474"/>
      <c r="K176" s="336" t="b">
        <v>0</v>
      </c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474" t="s">
        <v>741</v>
      </c>
      <c r="C177" s="474"/>
      <c r="D177" s="474"/>
      <c r="E177" s="474"/>
      <c r="F177" s="474"/>
      <c r="G177" s="474"/>
      <c r="H177" s="474"/>
      <c r="I177" s="474"/>
      <c r="J177" s="474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427" t="s">
        <v>774</v>
      </c>
      <c r="B179" s="427"/>
      <c r="C179" s="427"/>
      <c r="D179" s="427"/>
      <c r="E179" s="427"/>
      <c r="F179" s="427"/>
      <c r="G179" s="427"/>
      <c r="H179" s="427"/>
      <c r="I179" s="427"/>
      <c r="J179" s="427"/>
      <c r="K179" s="427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427" t="s">
        <v>797</v>
      </c>
      <c r="B182" s="427"/>
      <c r="C182" s="427"/>
      <c r="D182" s="427"/>
      <c r="E182" s="427"/>
      <c r="F182" s="427"/>
      <c r="G182" s="427"/>
      <c r="H182" s="427"/>
      <c r="I182" s="427"/>
      <c r="J182" s="427"/>
      <c r="K182" s="427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515" t="s">
        <v>744</v>
      </c>
      <c r="B183" s="515"/>
      <c r="C183" s="515"/>
      <c r="D183" s="515"/>
      <c r="E183" s="515"/>
      <c r="F183" s="515"/>
      <c r="G183" s="515"/>
      <c r="H183" s="515"/>
      <c r="I183" s="515"/>
      <c r="J183" s="515"/>
      <c r="K183" s="515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424" t="s">
        <v>746</v>
      </c>
      <c r="C184" s="424"/>
      <c r="D184" s="424"/>
      <c r="E184" s="424"/>
      <c r="F184" s="424"/>
      <c r="G184" s="424"/>
      <c r="H184" s="424"/>
      <c r="I184" s="424"/>
      <c r="J184" s="424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424" t="s">
        <v>747</v>
      </c>
      <c r="C185" s="424"/>
      <c r="D185" s="424"/>
      <c r="E185" s="424"/>
      <c r="F185" s="424"/>
      <c r="G185" s="424"/>
      <c r="H185" s="424"/>
      <c r="I185" s="424"/>
      <c r="J185" s="424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424" t="s">
        <v>750</v>
      </c>
      <c r="C186" s="424"/>
      <c r="D186" s="424"/>
      <c r="E186" s="424"/>
      <c r="F186" s="424"/>
      <c r="G186" s="424"/>
      <c r="H186" s="424"/>
      <c r="I186" s="424"/>
      <c r="J186" s="424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424" t="s">
        <v>748</v>
      </c>
      <c r="C187" s="424"/>
      <c r="D187" s="424"/>
      <c r="E187" s="424"/>
      <c r="F187" s="424"/>
      <c r="G187" s="424"/>
      <c r="H187" s="424"/>
      <c r="I187" s="424"/>
      <c r="J187" s="424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424" t="s">
        <v>749</v>
      </c>
      <c r="C188" s="424"/>
      <c r="D188" s="424"/>
      <c r="E188" s="424"/>
      <c r="F188" s="424"/>
      <c r="G188" s="424"/>
      <c r="H188" s="424"/>
      <c r="I188" s="424"/>
      <c r="J188" s="424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515" t="s">
        <v>783</v>
      </c>
      <c r="B189" s="515"/>
      <c r="C189" s="515"/>
      <c r="D189" s="515"/>
      <c r="E189" s="515"/>
      <c r="F189" s="515"/>
      <c r="G189" s="515"/>
      <c r="H189" s="515"/>
      <c r="I189" s="515"/>
      <c r="J189" s="515"/>
      <c r="K189" s="515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424" t="s">
        <v>751</v>
      </c>
      <c r="C190" s="424"/>
      <c r="D190" s="424"/>
      <c r="E190" s="424"/>
      <c r="F190" s="424"/>
      <c r="G190" s="424"/>
      <c r="H190" s="424"/>
      <c r="I190" s="424"/>
      <c r="J190" s="424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424" t="s">
        <v>752</v>
      </c>
      <c r="C191" s="424"/>
      <c r="D191" s="424"/>
      <c r="E191" s="424"/>
      <c r="F191" s="424"/>
      <c r="G191" s="424"/>
      <c r="H191" s="424"/>
      <c r="I191" s="424"/>
      <c r="J191" s="424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424" t="s">
        <v>753</v>
      </c>
      <c r="C192" s="424"/>
      <c r="D192" s="424"/>
      <c r="E192" s="424"/>
      <c r="F192" s="424"/>
      <c r="G192" s="424"/>
      <c r="H192" s="424"/>
      <c r="I192" s="424"/>
      <c r="J192" s="424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424" t="s">
        <v>24</v>
      </c>
      <c r="C193" s="424"/>
      <c r="D193" s="424"/>
      <c r="E193" s="424"/>
      <c r="F193" s="424"/>
      <c r="G193" s="424"/>
      <c r="H193" s="424"/>
      <c r="I193" s="424"/>
      <c r="J193" s="424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424" t="s">
        <v>754</v>
      </c>
      <c r="C194" s="424"/>
      <c r="D194" s="424"/>
      <c r="E194" s="424"/>
      <c r="F194" s="424"/>
      <c r="G194" s="424"/>
      <c r="H194" s="424"/>
      <c r="I194" s="424"/>
      <c r="J194" s="424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424" t="s">
        <v>755</v>
      </c>
      <c r="C195" s="424"/>
      <c r="D195" s="424"/>
      <c r="E195" s="424"/>
      <c r="F195" s="424"/>
      <c r="G195" s="424"/>
      <c r="H195" s="424"/>
      <c r="I195" s="424"/>
      <c r="J195" s="424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424" t="s">
        <v>749</v>
      </c>
      <c r="C196" s="424"/>
      <c r="D196" s="424"/>
      <c r="E196" s="424"/>
      <c r="F196" s="424"/>
      <c r="G196" s="424"/>
      <c r="H196" s="424"/>
      <c r="I196" s="424"/>
      <c r="J196" s="424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489"/>
      <c r="B237" s="489"/>
      <c r="C237" s="489"/>
      <c r="D237" s="487"/>
      <c r="E237" s="487"/>
      <c r="F237" s="226"/>
      <c r="G237" s="488"/>
      <c r="H237" s="488"/>
      <c r="I237" s="488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395" t="s">
        <v>795</v>
      </c>
      <c r="B238" s="395"/>
      <c r="C238" s="395"/>
      <c r="D238" s="395"/>
      <c r="E238" s="395"/>
      <c r="F238" s="395"/>
      <c r="G238" s="395"/>
      <c r="H238" s="395"/>
      <c r="I238" s="395"/>
      <c r="J238" s="395"/>
      <c r="K238" s="395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784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387"/>
      <c r="B241" s="387"/>
      <c r="C241" s="387"/>
      <c r="D241" s="387"/>
      <c r="E241" s="387"/>
      <c r="F241" s="387"/>
      <c r="G241" s="387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479" t="s">
        <v>798</v>
      </c>
      <c r="B244" s="479"/>
      <c r="C244" s="479"/>
      <c r="D244" s="479"/>
      <c r="E244" s="479"/>
      <c r="F244" s="479"/>
      <c r="G244" s="479"/>
      <c r="H244" s="479"/>
      <c r="I244" s="479"/>
      <c r="J244" s="479"/>
      <c r="K244" s="479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388" t="s">
        <v>567</v>
      </c>
      <c r="C246" s="388"/>
      <c r="D246" s="388"/>
      <c r="E246" s="388"/>
      <c r="F246" s="388"/>
      <c r="G246" s="388"/>
      <c r="H246" s="480"/>
      <c r="I246" s="480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474" t="s">
        <v>576</v>
      </c>
      <c r="C247" s="474"/>
      <c r="D247" s="474"/>
      <c r="E247" s="474"/>
      <c r="F247" s="474"/>
      <c r="G247" s="474"/>
      <c r="H247" s="475"/>
      <c r="I247" s="475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474" t="s">
        <v>575</v>
      </c>
      <c r="C248" s="474"/>
      <c r="D248" s="474"/>
      <c r="E248" s="474"/>
      <c r="F248" s="474"/>
      <c r="G248" s="474"/>
      <c r="H248" s="475"/>
      <c r="I248" s="475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373" t="s">
        <v>578</v>
      </c>
      <c r="C249" s="373"/>
      <c r="D249" s="373"/>
      <c r="E249" s="373"/>
      <c r="F249" s="373"/>
      <c r="G249" s="373"/>
      <c r="H249" s="373"/>
      <c r="I249" s="373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373" t="s">
        <v>568</v>
      </c>
      <c r="C250" s="373"/>
      <c r="D250" s="373"/>
      <c r="E250" s="373"/>
      <c r="F250" s="373"/>
      <c r="G250" s="373"/>
      <c r="H250" s="374"/>
      <c r="I250" s="374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373" t="s">
        <v>692</v>
      </c>
      <c r="C251" s="373"/>
      <c r="D251" s="373"/>
      <c r="E251" s="373"/>
      <c r="F251" s="373"/>
      <c r="G251" s="373"/>
      <c r="H251" s="374"/>
      <c r="I251" s="374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392" t="s">
        <v>688</v>
      </c>
      <c r="C252" s="392"/>
      <c r="D252" s="392"/>
      <c r="E252" s="392"/>
      <c r="F252" s="392"/>
      <c r="G252" s="392"/>
      <c r="H252" s="481"/>
      <c r="I252" s="481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373" t="s">
        <v>573</v>
      </c>
      <c r="C253" s="373"/>
      <c r="D253" s="373"/>
      <c r="E253" s="373"/>
      <c r="F253" s="373"/>
      <c r="G253" s="373"/>
      <c r="H253" s="374"/>
      <c r="I253" s="374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373" t="s">
        <v>569</v>
      </c>
      <c r="C254" s="373"/>
      <c r="D254" s="373"/>
      <c r="E254" s="373"/>
      <c r="F254" s="373"/>
      <c r="G254" s="373"/>
      <c r="H254" s="374"/>
      <c r="I254" s="374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373" t="s">
        <v>574</v>
      </c>
      <c r="C255" s="373"/>
      <c r="D255" s="373"/>
      <c r="E255" s="373"/>
      <c r="F255" s="373"/>
      <c r="G255" s="373"/>
      <c r="H255" s="374"/>
      <c r="I255" s="374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373" t="s">
        <v>570</v>
      </c>
      <c r="C256" s="373"/>
      <c r="D256" s="373"/>
      <c r="E256" s="373"/>
      <c r="F256" s="373"/>
      <c r="G256" s="373"/>
      <c r="H256" s="374"/>
      <c r="I256" s="374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373" t="s">
        <v>571</v>
      </c>
      <c r="C257" s="373"/>
      <c r="D257" s="373"/>
      <c r="E257" s="373"/>
      <c r="F257" s="373"/>
      <c r="G257" s="373"/>
      <c r="H257" s="374"/>
      <c r="I257" s="374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373" t="s">
        <v>572</v>
      </c>
      <c r="C258" s="373"/>
      <c r="D258" s="373"/>
      <c r="E258" s="483" t="s">
        <v>687</v>
      </c>
      <c r="F258" s="484"/>
      <c r="G258" s="484"/>
      <c r="H258" s="484"/>
      <c r="I258" s="484"/>
      <c r="J258" s="484"/>
      <c r="K258" s="485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486"/>
      <c r="C259" s="486"/>
      <c r="D259" s="486"/>
      <c r="E259" s="486"/>
      <c r="F259" s="486"/>
      <c r="G259" s="486"/>
      <c r="H259" s="486"/>
      <c r="I259" s="486"/>
      <c r="J259" s="486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476" t="s">
        <v>785</v>
      </c>
      <c r="B260" s="476"/>
      <c r="C260" s="476"/>
      <c r="D260" s="476"/>
      <c r="E260" s="476"/>
      <c r="F260" s="476"/>
      <c r="G260" s="476"/>
      <c r="H260" s="476"/>
      <c r="I260" s="476"/>
      <c r="J260" s="476"/>
      <c r="K260" s="476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690</v>
      </c>
      <c r="J261" s="477"/>
      <c r="K261" s="478"/>
      <c r="L261" s="371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691</v>
      </c>
      <c r="J262" s="473" t="b">
        <v>0</v>
      </c>
      <c r="K262" s="473"/>
      <c r="L262" s="371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472" t="s">
        <v>577</v>
      </c>
      <c r="B263" s="472"/>
      <c r="C263" s="472"/>
      <c r="D263" s="472"/>
      <c r="E263" s="472"/>
      <c r="F263" s="472"/>
      <c r="G263" s="472"/>
      <c r="H263" s="472"/>
      <c r="I263" s="472"/>
      <c r="J263" s="472"/>
      <c r="K263" s="472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hfE5nw1oLO9gunHvgr8sbX0WYf82d0tgL9dXoMiTlzHuo3iVDqaYAfGFMtd9iYMFYBBr6OUWiSP8VTVDc2Fbpw==" saltValue="+vt/8HTROdIrlpCH2qYq9g==" spinCount="100000" sheet="1" objects="1" scenarios="1"/>
  <mergeCells count="222"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</mergeCells>
  <conditionalFormatting sqref="H29 B29:C29">
    <cfRule type="expression" dxfId="7" priority="88">
      <formula>$N$23="1"</formula>
    </cfRule>
  </conditionalFormatting>
  <conditionalFormatting sqref="A244:K244 B258:K258 B246:I257">
    <cfRule type="expression" dxfId="6" priority="19">
      <formula>$P$241=1</formula>
    </cfRule>
  </conditionalFormatting>
  <conditionalFormatting sqref="G142 K145:K149 E150:K151 K153:K156 E157:K158">
    <cfRule type="expression" dxfId="5" priority="12">
      <formula>$P$136=1</formula>
    </cfRule>
  </conditionalFormatting>
  <conditionalFormatting sqref="A142 B145:B150 A144 A151:B151 A152 A158 B153:B158 H142 J142">
    <cfRule type="expression" dxfId="4" priority="11">
      <formula>$P$136=1</formula>
    </cfRule>
  </conditionalFormatting>
  <conditionalFormatting sqref="A182:A183 B184:J188 A189 B190:J196">
    <cfRule type="expression" dxfId="3" priority="4">
      <formula>$P$180=1</formula>
    </cfRule>
  </conditionalFormatting>
  <conditionalFormatting sqref="H142">
    <cfRule type="expression" dxfId="2" priority="3">
      <formula>$N$23="1"</formula>
    </cfRule>
  </conditionalFormatting>
  <conditionalFormatting sqref="J142">
    <cfRule type="expression" dxfId="1" priority="2">
      <formula>$N$23="1"</formula>
    </cfRule>
  </conditionalFormatting>
  <conditionalFormatting sqref="I142">
    <cfRule type="expression" dxfId="0" priority="1">
      <formula>$P$136=1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19050</xdr:rowOff>
                  </from>
                  <to>
                    <xdr:col>4</xdr:col>
                    <xdr:colOff>504825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9525</xdr:rowOff>
                  </from>
                  <to>
                    <xdr:col>4</xdr:col>
                    <xdr:colOff>476250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209550</xdr:rowOff>
                  </from>
                  <to>
                    <xdr:col>10</xdr:col>
                    <xdr:colOff>628650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219075</xdr:rowOff>
                  </from>
                  <to>
                    <xdr:col>10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57150</xdr:rowOff>
                  </from>
                  <to>
                    <xdr:col>8</xdr:col>
                    <xdr:colOff>323850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57150</xdr:rowOff>
                  </from>
                  <to>
                    <xdr:col>10</xdr:col>
                    <xdr:colOff>314325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38100</xdr:rowOff>
                  </from>
                  <to>
                    <xdr:col>10</xdr:col>
                    <xdr:colOff>295275</xdr:colOff>
                    <xdr:row>248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19050</xdr:rowOff>
                  </from>
                  <to>
                    <xdr:col>8</xdr:col>
                    <xdr:colOff>438150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19050</xdr:rowOff>
                  </from>
                  <to>
                    <xdr:col>8</xdr:col>
                    <xdr:colOff>438150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19050</xdr:rowOff>
                  </from>
                  <to>
                    <xdr:col>8</xdr:col>
                    <xdr:colOff>447675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47625</xdr:rowOff>
                  </from>
                  <to>
                    <xdr:col>8</xdr:col>
                    <xdr:colOff>514350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238125</xdr:rowOff>
                  </from>
                  <to>
                    <xdr:col>8</xdr:col>
                    <xdr:colOff>514350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3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8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9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0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20</xdr:row>
                    <xdr:rowOff>9525</xdr:rowOff>
                  </from>
                  <to>
                    <xdr:col>10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76200</xdr:rowOff>
                  </from>
                  <to>
                    <xdr:col>10</xdr:col>
                    <xdr:colOff>28575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3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219075</xdr:rowOff>
                  </from>
                  <to>
                    <xdr:col>8</xdr:col>
                    <xdr:colOff>514350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5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57150</xdr:rowOff>
                  </from>
                  <to>
                    <xdr:col>10</xdr:col>
                    <xdr:colOff>561975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6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144</xdr:row>
                    <xdr:rowOff>247650</xdr:rowOff>
                  </from>
                  <to>
                    <xdr:col>10</xdr:col>
                    <xdr:colOff>561975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7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238125</xdr:rowOff>
                  </from>
                  <to>
                    <xdr:col>10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8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147</xdr:row>
                    <xdr:rowOff>28575</xdr:rowOff>
                  </from>
                  <to>
                    <xdr:col>10</xdr:col>
                    <xdr:colOff>571500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9" name="Check Box 326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76200</xdr:rowOff>
                  </from>
                  <to>
                    <xdr:col>10</xdr:col>
                    <xdr:colOff>581025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0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295275</xdr:rowOff>
                  </from>
                  <to>
                    <xdr:col>10</xdr:col>
                    <xdr:colOff>581025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1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238125</xdr:rowOff>
                  </from>
                  <to>
                    <xdr:col>10</xdr:col>
                    <xdr:colOff>581025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2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3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4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161</xdr:row>
                    <xdr:rowOff>238125</xdr:rowOff>
                  </from>
                  <to>
                    <xdr:col>10</xdr:col>
                    <xdr:colOff>581025</xdr:colOff>
                    <xdr:row>163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5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238125</xdr:rowOff>
                  </from>
                  <to>
                    <xdr:col>10</xdr:col>
                    <xdr:colOff>581025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6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238125</xdr:rowOff>
                  </from>
                  <to>
                    <xdr:col>10</xdr:col>
                    <xdr:colOff>581025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7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164</xdr:row>
                    <xdr:rowOff>238125</xdr:rowOff>
                  </from>
                  <to>
                    <xdr:col>10</xdr:col>
                    <xdr:colOff>590550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238125</xdr:rowOff>
                  </from>
                  <to>
                    <xdr:col>10</xdr:col>
                    <xdr:colOff>590550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9" name="Check Box 336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19050</xdr:rowOff>
                  </from>
                  <to>
                    <xdr:col>10</xdr:col>
                    <xdr:colOff>581025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0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238125</xdr:rowOff>
                  </from>
                  <to>
                    <xdr:col>10</xdr:col>
                    <xdr:colOff>581025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1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0</xdr:rowOff>
                  </from>
                  <to>
                    <xdr:col>10</xdr:col>
                    <xdr:colOff>581025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2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238125</xdr:rowOff>
                  </from>
                  <to>
                    <xdr:col>10</xdr:col>
                    <xdr:colOff>581025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3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174</xdr:row>
                    <xdr:rowOff>238125</xdr:rowOff>
                  </from>
                  <to>
                    <xdr:col>10</xdr:col>
                    <xdr:colOff>590550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4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0</xdr:rowOff>
                  </from>
                  <to>
                    <xdr:col>10</xdr:col>
                    <xdr:colOff>590550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5" name="Check Box 343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47625</xdr:rowOff>
                  </from>
                  <to>
                    <xdr:col>10</xdr:col>
                    <xdr:colOff>581025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247650</xdr:rowOff>
                  </from>
                  <to>
                    <xdr:col>10</xdr:col>
                    <xdr:colOff>581025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247650</xdr:rowOff>
                  </from>
                  <to>
                    <xdr:col>10</xdr:col>
                    <xdr:colOff>581025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247650</xdr:rowOff>
                  </from>
                  <to>
                    <xdr:col>10</xdr:col>
                    <xdr:colOff>581025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192</xdr:row>
                    <xdr:rowOff>247650</xdr:rowOff>
                  </from>
                  <to>
                    <xdr:col>10</xdr:col>
                    <xdr:colOff>590550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247650</xdr:rowOff>
                  </from>
                  <to>
                    <xdr:col>10</xdr:col>
                    <xdr:colOff>590550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1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194</xdr:row>
                    <xdr:rowOff>219075</xdr:rowOff>
                  </from>
                  <to>
                    <xdr:col>10</xdr:col>
                    <xdr:colOff>600075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2" name="Check Box 350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28575</xdr:rowOff>
                  </from>
                  <to>
                    <xdr:col>10</xdr:col>
                    <xdr:colOff>571500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3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238125</xdr:rowOff>
                  </from>
                  <to>
                    <xdr:col>10</xdr:col>
                    <xdr:colOff>581025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4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238125</xdr:rowOff>
                  </from>
                  <to>
                    <xdr:col>10</xdr:col>
                    <xdr:colOff>581025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5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238125</xdr:rowOff>
                  </from>
                  <to>
                    <xdr:col>10</xdr:col>
                    <xdr:colOff>581025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6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186</xdr:row>
                    <xdr:rowOff>238125</xdr:rowOff>
                  </from>
                  <to>
                    <xdr:col>10</xdr:col>
                    <xdr:colOff>590550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7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8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9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238125</xdr:rowOff>
                  </from>
                  <to>
                    <xdr:col>10</xdr:col>
                    <xdr:colOff>600075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0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167</xdr:row>
                    <xdr:rowOff>228600</xdr:rowOff>
                  </from>
                  <to>
                    <xdr:col>10</xdr:col>
                    <xdr:colOff>609600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1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19050</xdr:rowOff>
                  </from>
                  <to>
                    <xdr:col>8</xdr:col>
                    <xdr:colOff>447675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72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3" name="Check Box 361">
              <controlPr defaultSize="0" autoFill="0" autoLine="0" autoPict="0">
                <anchor moveWithCells="1">
                  <from>
                    <xdr:col>10</xdr:col>
                    <xdr:colOff>333375</xdr:colOff>
                    <xdr:row>150</xdr:row>
                    <xdr:rowOff>38100</xdr:rowOff>
                  </from>
                  <to>
                    <xdr:col>10</xdr:col>
                    <xdr:colOff>590550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4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A4" sqref="A4:N4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528" t="s">
        <v>693</v>
      </c>
      <c r="B1" s="528"/>
    </row>
    <row r="2" spans="1:14" ht="36" customHeight="1" x14ac:dyDescent="0.25">
      <c r="A2" s="528"/>
      <c r="B2" s="528"/>
      <c r="C2" s="258"/>
      <c r="D2" s="529" t="s">
        <v>765</v>
      </c>
      <c r="E2" s="530"/>
      <c r="F2" s="530"/>
      <c r="G2" s="530"/>
      <c r="H2" s="531" t="str">
        <f>CONCATENATE(" - ",UPPER(questionario!F15))</f>
        <v xml:space="preserve"> - </v>
      </c>
      <c r="I2" s="531"/>
      <c r="J2" s="531"/>
      <c r="K2" s="531"/>
      <c r="L2" s="531"/>
      <c r="M2" s="532"/>
      <c r="N2" s="259"/>
    </row>
    <row r="3" spans="1:14" ht="24" customHeight="1" x14ac:dyDescent="0.2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4" ht="24" customHeight="1" x14ac:dyDescent="0.25">
      <c r="A4" s="516" t="str">
        <f>CONCATENATE("Buongiorno ",PROPER(questionario!D8),".")</f>
        <v>Buongiorno Ance Ragusa.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4" ht="24" customHeight="1" x14ac:dyDescent="0.25">
      <c r="A5" s="516" t="s">
        <v>694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</row>
    <row r="6" spans="1:14" ht="36" customHeight="1" x14ac:dyDescent="0.25">
      <c r="A6" s="517" t="s">
        <v>695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525"/>
      <c r="B8" s="526"/>
      <c r="C8" s="527" t="s">
        <v>39</v>
      </c>
      <c r="D8" s="527"/>
      <c r="E8" s="527"/>
      <c r="F8" s="527" t="s">
        <v>27</v>
      </c>
      <c r="G8" s="527"/>
      <c r="H8" s="527"/>
      <c r="I8" s="527" t="s">
        <v>40</v>
      </c>
      <c r="J8" s="527"/>
      <c r="K8" s="527"/>
      <c r="L8" s="527" t="s">
        <v>30</v>
      </c>
      <c r="M8" s="527"/>
      <c r="N8" s="527"/>
    </row>
    <row r="9" spans="1:14" ht="24" customHeight="1" x14ac:dyDescent="0.25">
      <c r="A9" s="525"/>
      <c r="B9" s="526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518" t="s">
        <v>43</v>
      </c>
      <c r="B10" s="519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+questionario!S101</f>
        <v>0</v>
      </c>
      <c r="G10" s="265">
        <f>+questionario!T101</f>
        <v>0</v>
      </c>
      <c r="H10" s="264">
        <f>+F10+G10</f>
        <v>0</v>
      </c>
      <c r="I10" s="263">
        <f>+questionario!V101</f>
        <v>0</v>
      </c>
      <c r="J10" s="265">
        <f>+questionario!W101</f>
        <v>0</v>
      </c>
      <c r="K10" s="264">
        <f>+I10+J10</f>
        <v>0</v>
      </c>
      <c r="L10" s="263">
        <f>+questionario!Y101</f>
        <v>0</v>
      </c>
      <c r="M10" s="265">
        <f>+questionario!Z101</f>
        <v>0</v>
      </c>
      <c r="N10" s="264">
        <f>+L10+M10</f>
        <v>0</v>
      </c>
    </row>
    <row r="11" spans="1:14" ht="24" customHeight="1" x14ac:dyDescent="0.25">
      <c r="A11" s="520" t="s">
        <v>44</v>
      </c>
      <c r="B11" s="521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+questionario!S102</f>
        <v>0</v>
      </c>
      <c r="G11" s="291" t="str">
        <f>+questionario!T102</f>
        <v>0</v>
      </c>
      <c r="H11" s="292" t="str">
        <f>IF(F10&gt;0,IF(G10&gt;0,+(F11*F10+G11*G10)/H10,F11),G11)</f>
        <v>0</v>
      </c>
      <c r="I11" s="290" t="str">
        <f>+questionario!V102</f>
        <v>0</v>
      </c>
      <c r="J11" s="291" t="str">
        <f>+questionario!W102</f>
        <v>0</v>
      </c>
      <c r="K11" s="292" t="str">
        <f>IF(I10&gt;0,IF(J10&gt;0,+(I11*I10+J11*J10)/K10,I11),J11)</f>
        <v>0</v>
      </c>
      <c r="L11" s="290" t="str">
        <f>+questionario!Y102</f>
        <v>0</v>
      </c>
      <c r="M11" s="291" t="str">
        <f>+questionario!Z102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520" t="s">
        <v>45</v>
      </c>
      <c r="B12" s="521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+questionario!S103</f>
        <v>0</v>
      </c>
      <c r="G12" s="291" t="str">
        <f>+questionario!T103</f>
        <v>0</v>
      </c>
      <c r="H12" s="292" t="str">
        <f>IF(F10&gt;0,IF(G10&gt;0,+(F12*F10+G12*G10)/H10,F12),G12)</f>
        <v>0</v>
      </c>
      <c r="I12" s="290" t="str">
        <f>+questionario!V103</f>
        <v>0</v>
      </c>
      <c r="J12" s="291" t="str">
        <f>+questionario!W103</f>
        <v>0</v>
      </c>
      <c r="K12" s="292" t="str">
        <f>IF(I10&gt;0,IF(J10&gt;0,+(I12*I10+J12*J10)/K10,I12),J12)</f>
        <v>0</v>
      </c>
      <c r="L12" s="290" t="str">
        <f>+questionario!Y103</f>
        <v>0</v>
      </c>
      <c r="M12" s="291" t="str">
        <f>+questionario!Z103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520" t="s">
        <v>46</v>
      </c>
      <c r="B13" s="521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522" t="s">
        <v>72</v>
      </c>
      <c r="B14" s="523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524" t="s">
        <v>766</v>
      </c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516" t="s">
        <v>696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</row>
    <row r="18" spans="1:17" ht="50.25" customHeight="1" x14ac:dyDescent="0.25">
      <c r="A18" s="517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info@ance.rg.it che ha indicato sul questionario - non appena saranno disponibili i risultati dell’indagine.</v>
      </c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</row>
    <row r="19" spans="1:17" ht="24" customHeight="1" x14ac:dyDescent="0.25">
      <c r="A19" s="516" t="s">
        <v>697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</row>
    <row r="23" spans="1:17" ht="18" customHeight="1" x14ac:dyDescent="0.2">
      <c r="A23" s="269" t="s">
        <v>698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699</v>
      </c>
      <c r="B25" s="277"/>
      <c r="C25" s="277"/>
      <c r="D25" s="274"/>
      <c r="E25" s="274"/>
      <c r="F25" s="274"/>
      <c r="G25" s="278" t="s">
        <v>700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713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767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768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701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702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769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703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704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705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706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776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707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680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708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709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710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711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712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533" t="s">
        <v>77</v>
      </c>
      <c r="D1" s="534"/>
      <c r="E1" s="534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670</v>
      </c>
      <c r="B1" s="19" t="s">
        <v>581</v>
      </c>
      <c r="C1" s="19" t="s">
        <v>580</v>
      </c>
    </row>
    <row r="2" spans="1:3" x14ac:dyDescent="0.2">
      <c r="A2" s="24">
        <v>1</v>
      </c>
      <c r="B2" s="20" t="s">
        <v>671</v>
      </c>
      <c r="C2" s="21">
        <v>0</v>
      </c>
    </row>
    <row r="3" spans="1:3" x14ac:dyDescent="0.2">
      <c r="A3" s="24">
        <v>2</v>
      </c>
      <c r="B3" s="18" t="s">
        <v>582</v>
      </c>
      <c r="C3" s="21">
        <v>1</v>
      </c>
    </row>
    <row r="4" spans="1:3" x14ac:dyDescent="0.2">
      <c r="A4" s="24">
        <v>3</v>
      </c>
      <c r="B4" s="18" t="s">
        <v>583</v>
      </c>
      <c r="C4" s="21">
        <v>2</v>
      </c>
    </row>
    <row r="5" spans="1:3" x14ac:dyDescent="0.2">
      <c r="A5" s="24">
        <v>4</v>
      </c>
      <c r="B5" s="18" t="s">
        <v>584</v>
      </c>
      <c r="C5" s="21">
        <v>3</v>
      </c>
    </row>
    <row r="6" spans="1:3" x14ac:dyDescent="0.2">
      <c r="A6" s="24">
        <v>5</v>
      </c>
      <c r="B6" s="18" t="s">
        <v>585</v>
      </c>
      <c r="C6" s="21">
        <v>5</v>
      </c>
    </row>
    <row r="7" spans="1:3" x14ac:dyDescent="0.2">
      <c r="A7" s="24">
        <v>6</v>
      </c>
      <c r="B7" s="18" t="s">
        <v>586</v>
      </c>
      <c r="C7" s="21">
        <v>6</v>
      </c>
    </row>
    <row r="8" spans="1:3" x14ac:dyDescent="0.2">
      <c r="A8" s="24">
        <v>7</v>
      </c>
      <c r="B8" s="18" t="s">
        <v>587</v>
      </c>
      <c r="C8" s="21">
        <v>7</v>
      </c>
    </row>
    <row r="9" spans="1:3" x14ac:dyDescent="0.2">
      <c r="A9" s="24">
        <v>8</v>
      </c>
      <c r="B9" s="18" t="s">
        <v>588</v>
      </c>
      <c r="C9" s="21">
        <v>8</v>
      </c>
    </row>
    <row r="10" spans="1:3" x14ac:dyDescent="0.2">
      <c r="A10" s="24">
        <v>9</v>
      </c>
      <c r="B10" s="18" t="s">
        <v>589</v>
      </c>
      <c r="C10" s="21">
        <v>9</v>
      </c>
    </row>
    <row r="11" spans="1:3" x14ac:dyDescent="0.2">
      <c r="A11" s="24">
        <v>10</v>
      </c>
      <c r="B11" s="18" t="s">
        <v>590</v>
      </c>
      <c r="C11" s="21">
        <v>10</v>
      </c>
    </row>
    <row r="12" spans="1:3" x14ac:dyDescent="0.2">
      <c r="A12" s="24">
        <v>11</v>
      </c>
      <c r="B12" s="18" t="s">
        <v>591</v>
      </c>
      <c r="C12" s="21">
        <v>11</v>
      </c>
    </row>
    <row r="13" spans="1:3" x14ac:dyDescent="0.2">
      <c r="A13" s="24">
        <v>12</v>
      </c>
      <c r="B13" s="18" t="s">
        <v>592</v>
      </c>
      <c r="C13" s="21">
        <v>12</v>
      </c>
    </row>
    <row r="14" spans="1:3" x14ac:dyDescent="0.2">
      <c r="A14" s="24">
        <v>13</v>
      </c>
      <c r="B14" s="18" t="s">
        <v>593</v>
      </c>
      <c r="C14" s="21">
        <v>13</v>
      </c>
    </row>
    <row r="15" spans="1:3" x14ac:dyDescent="0.2">
      <c r="A15" s="24">
        <v>14</v>
      </c>
      <c r="B15" s="18" t="s">
        <v>594</v>
      </c>
      <c r="C15" s="21">
        <v>14</v>
      </c>
    </row>
    <row r="16" spans="1:3" x14ac:dyDescent="0.2">
      <c r="A16" s="24">
        <v>15</v>
      </c>
      <c r="B16" s="18" t="s">
        <v>595</v>
      </c>
      <c r="C16" s="21">
        <v>15</v>
      </c>
    </row>
    <row r="17" spans="1:3" ht="25.5" x14ac:dyDescent="0.2">
      <c r="A17" s="24">
        <v>16</v>
      </c>
      <c r="B17" s="18" t="s">
        <v>596</v>
      </c>
      <c r="C17" s="21">
        <v>16</v>
      </c>
    </row>
    <row r="18" spans="1:3" x14ac:dyDescent="0.2">
      <c r="A18" s="24">
        <v>17</v>
      </c>
      <c r="B18" s="18" t="s">
        <v>597</v>
      </c>
      <c r="C18" s="21">
        <v>17</v>
      </c>
    </row>
    <row r="19" spans="1:3" x14ac:dyDescent="0.2">
      <c r="A19" s="24">
        <v>18</v>
      </c>
      <c r="B19" s="18" t="s">
        <v>598</v>
      </c>
      <c r="C19" s="21">
        <v>18</v>
      </c>
    </row>
    <row r="20" spans="1:3" x14ac:dyDescent="0.2">
      <c r="A20" s="24">
        <v>19</v>
      </c>
      <c r="B20" s="18" t="s">
        <v>599</v>
      </c>
      <c r="C20" s="21">
        <v>19</v>
      </c>
    </row>
    <row r="21" spans="1:3" x14ac:dyDescent="0.2">
      <c r="A21" s="24">
        <v>20</v>
      </c>
      <c r="B21" s="18" t="s">
        <v>600</v>
      </c>
      <c r="C21" s="21">
        <v>20</v>
      </c>
    </row>
    <row r="22" spans="1:3" x14ac:dyDescent="0.2">
      <c r="A22" s="24">
        <v>21</v>
      </c>
      <c r="B22" s="18" t="s">
        <v>601</v>
      </c>
      <c r="C22" s="21">
        <v>21</v>
      </c>
    </row>
    <row r="23" spans="1:3" x14ac:dyDescent="0.2">
      <c r="A23" s="24">
        <v>22</v>
      </c>
      <c r="B23" s="18" t="s">
        <v>602</v>
      </c>
      <c r="C23" s="21">
        <v>22</v>
      </c>
    </row>
    <row r="24" spans="1:3" x14ac:dyDescent="0.2">
      <c r="A24" s="24">
        <v>23</v>
      </c>
      <c r="B24" s="18" t="s">
        <v>603</v>
      </c>
      <c r="C24" s="21">
        <v>23</v>
      </c>
    </row>
    <row r="25" spans="1:3" x14ac:dyDescent="0.2">
      <c r="A25" s="24">
        <v>24</v>
      </c>
      <c r="B25" s="18" t="s">
        <v>604</v>
      </c>
      <c r="C25" s="21">
        <v>24</v>
      </c>
    </row>
    <row r="26" spans="1:3" x14ac:dyDescent="0.2">
      <c r="A26" s="24">
        <v>25</v>
      </c>
      <c r="B26" s="18" t="s">
        <v>605</v>
      </c>
      <c r="C26" s="21">
        <v>25</v>
      </c>
    </row>
    <row r="27" spans="1:3" ht="25.5" x14ac:dyDescent="0.2">
      <c r="A27" s="24">
        <v>26</v>
      </c>
      <c r="B27" s="18" t="s">
        <v>606</v>
      </c>
      <c r="C27" s="21">
        <v>26</v>
      </c>
    </row>
    <row r="28" spans="1:3" ht="25.5" x14ac:dyDescent="0.2">
      <c r="A28" s="24">
        <v>27</v>
      </c>
      <c r="B28" s="18" t="s">
        <v>607</v>
      </c>
      <c r="C28" s="21">
        <v>27</v>
      </c>
    </row>
    <row r="29" spans="1:3" x14ac:dyDescent="0.2">
      <c r="A29" s="24">
        <v>28</v>
      </c>
      <c r="B29" s="18" t="s">
        <v>608</v>
      </c>
      <c r="C29" s="21">
        <v>28</v>
      </c>
    </row>
    <row r="30" spans="1:3" x14ac:dyDescent="0.2">
      <c r="A30" s="24">
        <v>29</v>
      </c>
      <c r="B30" s="18" t="s">
        <v>609</v>
      </c>
      <c r="C30" s="21">
        <v>29</v>
      </c>
    </row>
    <row r="31" spans="1:3" x14ac:dyDescent="0.2">
      <c r="A31" s="24">
        <v>30</v>
      </c>
      <c r="B31" s="18" t="s">
        <v>610</v>
      </c>
      <c r="C31" s="21">
        <v>30</v>
      </c>
    </row>
    <row r="32" spans="1:3" x14ac:dyDescent="0.2">
      <c r="A32" s="24">
        <v>31</v>
      </c>
      <c r="B32" s="18" t="s">
        <v>611</v>
      </c>
      <c r="C32" s="21">
        <v>31</v>
      </c>
    </row>
    <row r="33" spans="1:3" x14ac:dyDescent="0.2">
      <c r="A33" s="24">
        <v>32</v>
      </c>
      <c r="B33" s="18" t="s">
        <v>612</v>
      </c>
      <c r="C33" s="21">
        <v>32</v>
      </c>
    </row>
    <row r="34" spans="1:3" x14ac:dyDescent="0.2">
      <c r="A34" s="24">
        <v>33</v>
      </c>
      <c r="B34" s="18" t="s">
        <v>613</v>
      </c>
      <c r="C34" s="21">
        <v>33</v>
      </c>
    </row>
    <row r="35" spans="1:3" x14ac:dyDescent="0.2">
      <c r="A35" s="24">
        <v>34</v>
      </c>
      <c r="B35" s="18" t="s">
        <v>614</v>
      </c>
      <c r="C35" s="21">
        <v>35</v>
      </c>
    </row>
    <row r="36" spans="1:3" x14ac:dyDescent="0.2">
      <c r="A36" s="24">
        <v>35</v>
      </c>
      <c r="B36" s="18" t="s">
        <v>615</v>
      </c>
      <c r="C36" s="21">
        <v>36</v>
      </c>
    </row>
    <row r="37" spans="1:3" x14ac:dyDescent="0.2">
      <c r="A37" s="24">
        <v>36</v>
      </c>
      <c r="B37" s="18" t="s">
        <v>616</v>
      </c>
      <c r="C37" s="21">
        <v>37</v>
      </c>
    </row>
    <row r="38" spans="1:3" x14ac:dyDescent="0.2">
      <c r="A38" s="24">
        <v>37</v>
      </c>
      <c r="B38" s="18" t="s">
        <v>617</v>
      </c>
      <c r="C38" s="21">
        <v>38</v>
      </c>
    </row>
    <row r="39" spans="1:3" x14ac:dyDescent="0.2">
      <c r="A39" s="24">
        <v>38</v>
      </c>
      <c r="B39" s="18" t="s">
        <v>618</v>
      </c>
      <c r="C39" s="21">
        <v>39</v>
      </c>
    </row>
    <row r="40" spans="1:3" x14ac:dyDescent="0.2">
      <c r="A40" s="24">
        <v>39</v>
      </c>
      <c r="B40" s="18" t="s">
        <v>619</v>
      </c>
      <c r="C40" s="21">
        <v>41</v>
      </c>
    </row>
    <row r="41" spans="1:3" x14ac:dyDescent="0.2">
      <c r="A41" s="24">
        <v>40</v>
      </c>
      <c r="B41" s="18" t="s">
        <v>620</v>
      </c>
      <c r="C41" s="21">
        <v>42</v>
      </c>
    </row>
    <row r="42" spans="1:3" x14ac:dyDescent="0.2">
      <c r="A42" s="24">
        <v>41</v>
      </c>
      <c r="B42" s="18" t="s">
        <v>621</v>
      </c>
      <c r="C42" s="21">
        <v>43</v>
      </c>
    </row>
    <row r="43" spans="1:3" x14ac:dyDescent="0.2">
      <c r="A43" s="24">
        <v>42</v>
      </c>
      <c r="B43" s="18" t="s">
        <v>622</v>
      </c>
      <c r="C43" s="21">
        <v>45</v>
      </c>
    </row>
    <row r="44" spans="1:3" x14ac:dyDescent="0.2">
      <c r="A44" s="24">
        <v>43</v>
      </c>
      <c r="B44" s="18" t="s">
        <v>623</v>
      </c>
      <c r="C44" s="21">
        <v>46</v>
      </c>
    </row>
    <row r="45" spans="1:3" x14ac:dyDescent="0.2">
      <c r="A45" s="24">
        <v>44</v>
      </c>
      <c r="B45" s="18" t="s">
        <v>624</v>
      </c>
      <c r="C45" s="21">
        <v>47</v>
      </c>
    </row>
    <row r="46" spans="1:3" x14ac:dyDescent="0.2">
      <c r="A46" s="24">
        <v>45</v>
      </c>
      <c r="B46" s="18" t="s">
        <v>625</v>
      </c>
      <c r="C46" s="21">
        <v>49</v>
      </c>
    </row>
    <row r="47" spans="1:3" x14ac:dyDescent="0.2">
      <c r="A47" s="24">
        <v>46</v>
      </c>
      <c r="B47" s="18" t="s">
        <v>626</v>
      </c>
      <c r="C47" s="21">
        <v>50</v>
      </c>
    </row>
    <row r="48" spans="1:3" x14ac:dyDescent="0.2">
      <c r="A48" s="24">
        <v>47</v>
      </c>
      <c r="B48" s="18" t="s">
        <v>627</v>
      </c>
      <c r="C48" s="21">
        <v>51</v>
      </c>
    </row>
    <row r="49" spans="1:3" x14ac:dyDescent="0.2">
      <c r="A49" s="24">
        <v>48</v>
      </c>
      <c r="B49" s="18" t="s">
        <v>628</v>
      </c>
      <c r="C49" s="21">
        <v>52</v>
      </c>
    </row>
    <row r="50" spans="1:3" x14ac:dyDescent="0.2">
      <c r="A50" s="24">
        <v>49</v>
      </c>
      <c r="B50" s="18" t="s">
        <v>629</v>
      </c>
      <c r="C50" s="21">
        <v>53</v>
      </c>
    </row>
    <row r="51" spans="1:3" x14ac:dyDescent="0.2">
      <c r="A51" s="24">
        <v>50</v>
      </c>
      <c r="B51" s="18" t="s">
        <v>630</v>
      </c>
      <c r="C51" s="21">
        <v>55</v>
      </c>
    </row>
    <row r="52" spans="1:3" x14ac:dyDescent="0.2">
      <c r="A52" s="24">
        <v>51</v>
      </c>
      <c r="B52" s="18" t="s">
        <v>631</v>
      </c>
      <c r="C52" s="21">
        <v>56</v>
      </c>
    </row>
    <row r="53" spans="1:3" x14ac:dyDescent="0.2">
      <c r="A53" s="24">
        <v>52</v>
      </c>
      <c r="B53" s="18" t="s">
        <v>632</v>
      </c>
      <c r="C53" s="21">
        <v>58</v>
      </c>
    </row>
    <row r="54" spans="1:3" ht="25.5" x14ac:dyDescent="0.2">
      <c r="A54" s="24">
        <v>53</v>
      </c>
      <c r="B54" s="18" t="s">
        <v>633</v>
      </c>
      <c r="C54" s="21">
        <v>59</v>
      </c>
    </row>
    <row r="55" spans="1:3" x14ac:dyDescent="0.2">
      <c r="A55" s="24">
        <v>54</v>
      </c>
      <c r="B55" s="18" t="s">
        <v>634</v>
      </c>
      <c r="C55" s="21">
        <v>60</v>
      </c>
    </row>
    <row r="56" spans="1:3" x14ac:dyDescent="0.2">
      <c r="A56" s="24">
        <v>55</v>
      </c>
      <c r="B56" s="18" t="s">
        <v>635</v>
      </c>
      <c r="C56" s="21">
        <v>61</v>
      </c>
    </row>
    <row r="57" spans="1:3" x14ac:dyDescent="0.2">
      <c r="A57" s="24">
        <v>56</v>
      </c>
      <c r="B57" s="18" t="s">
        <v>636</v>
      </c>
      <c r="C57" s="21">
        <v>62</v>
      </c>
    </row>
    <row r="58" spans="1:3" x14ac:dyDescent="0.2">
      <c r="A58" s="24">
        <v>57</v>
      </c>
      <c r="B58" s="18" t="s">
        <v>637</v>
      </c>
      <c r="C58" s="21">
        <v>63</v>
      </c>
    </row>
    <row r="59" spans="1:3" x14ac:dyDescent="0.2">
      <c r="A59" s="24">
        <v>58</v>
      </c>
      <c r="B59" s="18" t="s">
        <v>638</v>
      </c>
      <c r="C59" s="21">
        <v>64</v>
      </c>
    </row>
    <row r="60" spans="1:3" x14ac:dyDescent="0.2">
      <c r="A60" s="24">
        <v>59</v>
      </c>
      <c r="B60" s="18" t="s">
        <v>639</v>
      </c>
      <c r="C60" s="21">
        <v>65</v>
      </c>
    </row>
    <row r="61" spans="1:3" x14ac:dyDescent="0.2">
      <c r="A61" s="24">
        <v>60</v>
      </c>
      <c r="B61" s="18" t="s">
        <v>640</v>
      </c>
      <c r="C61" s="21">
        <v>66</v>
      </c>
    </row>
    <row r="62" spans="1:3" x14ac:dyDescent="0.2">
      <c r="A62" s="24">
        <v>61</v>
      </c>
      <c r="B62" s="18" t="s">
        <v>641</v>
      </c>
      <c r="C62" s="21">
        <v>68</v>
      </c>
    </row>
    <row r="63" spans="1:3" x14ac:dyDescent="0.2">
      <c r="A63" s="24">
        <v>62</v>
      </c>
      <c r="B63" s="18" t="s">
        <v>642</v>
      </c>
      <c r="C63" s="21">
        <v>69</v>
      </c>
    </row>
    <row r="64" spans="1:3" x14ac:dyDescent="0.2">
      <c r="A64" s="24">
        <v>63</v>
      </c>
      <c r="B64" s="18" t="s">
        <v>643</v>
      </c>
      <c r="C64" s="21">
        <v>70</v>
      </c>
    </row>
    <row r="65" spans="1:3" x14ac:dyDescent="0.2">
      <c r="A65" s="24">
        <v>64</v>
      </c>
      <c r="B65" s="18" t="s">
        <v>644</v>
      </c>
      <c r="C65" s="21">
        <v>71</v>
      </c>
    </row>
    <row r="66" spans="1:3" x14ac:dyDescent="0.2">
      <c r="A66" s="24">
        <v>65</v>
      </c>
      <c r="B66" s="18" t="s">
        <v>645</v>
      </c>
      <c r="C66" s="21">
        <v>72</v>
      </c>
    </row>
    <row r="67" spans="1:3" x14ac:dyDescent="0.2">
      <c r="A67" s="24">
        <v>66</v>
      </c>
      <c r="B67" s="18" t="s">
        <v>646</v>
      </c>
      <c r="C67" s="21">
        <v>73</v>
      </c>
    </row>
    <row r="68" spans="1:3" x14ac:dyDescent="0.2">
      <c r="A68" s="24">
        <v>67</v>
      </c>
      <c r="B68" s="18" t="s">
        <v>647</v>
      </c>
      <c r="C68" s="21">
        <v>74</v>
      </c>
    </row>
    <row r="69" spans="1:3" x14ac:dyDescent="0.2">
      <c r="A69" s="24">
        <v>68</v>
      </c>
      <c r="B69" s="18" t="s">
        <v>648</v>
      </c>
      <c r="C69" s="21">
        <v>75</v>
      </c>
    </row>
    <row r="70" spans="1:3" x14ac:dyDescent="0.2">
      <c r="A70" s="24">
        <v>69</v>
      </c>
      <c r="B70" s="18" t="s">
        <v>649</v>
      </c>
      <c r="C70" s="21">
        <v>77</v>
      </c>
    </row>
    <row r="71" spans="1:3" x14ac:dyDescent="0.2">
      <c r="A71" s="24">
        <v>70</v>
      </c>
      <c r="B71" s="18" t="s">
        <v>650</v>
      </c>
      <c r="C71" s="21">
        <v>78</v>
      </c>
    </row>
    <row r="72" spans="1:3" ht="25.5" x14ac:dyDescent="0.2">
      <c r="A72" s="24">
        <v>71</v>
      </c>
      <c r="B72" s="18" t="s">
        <v>651</v>
      </c>
      <c r="C72" s="21">
        <v>79</v>
      </c>
    </row>
    <row r="73" spans="1:3" x14ac:dyDescent="0.2">
      <c r="A73" s="24">
        <v>72</v>
      </c>
      <c r="B73" s="18" t="s">
        <v>652</v>
      </c>
      <c r="C73" s="21">
        <v>80</v>
      </c>
    </row>
    <row r="74" spans="1:3" x14ac:dyDescent="0.2">
      <c r="A74" s="24">
        <v>73</v>
      </c>
      <c r="B74" s="18" t="s">
        <v>653</v>
      </c>
      <c r="C74" s="21">
        <v>81</v>
      </c>
    </row>
    <row r="75" spans="1:3" x14ac:dyDescent="0.2">
      <c r="A75" s="24">
        <v>74</v>
      </c>
      <c r="B75" s="18" t="s">
        <v>654</v>
      </c>
      <c r="C75" s="21">
        <v>82</v>
      </c>
    </row>
    <row r="76" spans="1:3" x14ac:dyDescent="0.2">
      <c r="A76" s="24">
        <v>75</v>
      </c>
      <c r="B76" s="18" t="s">
        <v>655</v>
      </c>
      <c r="C76" s="21">
        <v>84</v>
      </c>
    </row>
    <row r="77" spans="1:3" x14ac:dyDescent="0.2">
      <c r="A77" s="24">
        <v>76</v>
      </c>
      <c r="B77" s="18" t="s">
        <v>656</v>
      </c>
      <c r="C77" s="21">
        <v>85</v>
      </c>
    </row>
    <row r="78" spans="1:3" x14ac:dyDescent="0.2">
      <c r="A78" s="24">
        <v>77</v>
      </c>
      <c r="B78" s="18" t="s">
        <v>657</v>
      </c>
      <c r="C78" s="21">
        <v>86</v>
      </c>
    </row>
    <row r="79" spans="1:3" x14ac:dyDescent="0.2">
      <c r="A79" s="24">
        <v>78</v>
      </c>
      <c r="B79" s="18" t="s">
        <v>658</v>
      </c>
      <c r="C79" s="21">
        <v>87</v>
      </c>
    </row>
    <row r="80" spans="1:3" x14ac:dyDescent="0.2">
      <c r="A80" s="24">
        <v>79</v>
      </c>
      <c r="B80" s="18" t="s">
        <v>659</v>
      </c>
      <c r="C80" s="21">
        <v>88</v>
      </c>
    </row>
    <row r="81" spans="1:3" x14ac:dyDescent="0.2">
      <c r="A81" s="24">
        <v>80</v>
      </c>
      <c r="B81" s="18" t="s">
        <v>660</v>
      </c>
      <c r="C81" s="21">
        <v>90</v>
      </c>
    </row>
    <row r="82" spans="1:3" x14ac:dyDescent="0.2">
      <c r="A82" s="24">
        <v>81</v>
      </c>
      <c r="B82" s="18" t="s">
        <v>661</v>
      </c>
      <c r="C82" s="21">
        <v>91</v>
      </c>
    </row>
    <row r="83" spans="1:3" x14ac:dyDescent="0.2">
      <c r="A83" s="24">
        <v>82</v>
      </c>
      <c r="B83" s="18" t="s">
        <v>662</v>
      </c>
      <c r="C83" s="21">
        <v>92</v>
      </c>
    </row>
    <row r="84" spans="1:3" x14ac:dyDescent="0.2">
      <c r="A84" s="24">
        <v>83</v>
      </c>
      <c r="B84" s="18" t="s">
        <v>663</v>
      </c>
      <c r="C84" s="21">
        <v>93</v>
      </c>
    </row>
    <row r="85" spans="1:3" x14ac:dyDescent="0.2">
      <c r="A85" s="24">
        <v>84</v>
      </c>
      <c r="B85" s="18" t="s">
        <v>664</v>
      </c>
      <c r="C85" s="21">
        <v>94</v>
      </c>
    </row>
    <row r="86" spans="1:3" x14ac:dyDescent="0.2">
      <c r="A86" s="24">
        <v>85</v>
      </c>
      <c r="B86" s="18" t="s">
        <v>665</v>
      </c>
      <c r="C86" s="21">
        <v>95</v>
      </c>
    </row>
    <row r="87" spans="1:3" x14ac:dyDescent="0.2">
      <c r="A87" s="24">
        <v>86</v>
      </c>
      <c r="B87" s="18" t="s">
        <v>666</v>
      </c>
      <c r="C87" s="21">
        <v>96</v>
      </c>
    </row>
    <row r="88" spans="1:3" x14ac:dyDescent="0.2">
      <c r="A88" s="24">
        <v>87</v>
      </c>
      <c r="B88" s="18" t="s">
        <v>667</v>
      </c>
      <c r="C88" s="21">
        <v>97</v>
      </c>
    </row>
    <row r="89" spans="1:3" ht="25.5" x14ac:dyDescent="0.2">
      <c r="A89" s="24">
        <v>88</v>
      </c>
      <c r="B89" s="18" t="s">
        <v>668</v>
      </c>
      <c r="C89" s="21">
        <v>98</v>
      </c>
    </row>
    <row r="90" spans="1:3" x14ac:dyDescent="0.2">
      <c r="A90" s="24">
        <v>89</v>
      </c>
      <c r="B90" s="18" t="s">
        <v>669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a153c22-2e0c-4f20-8f45-c4d29e106b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Francesco</cp:lastModifiedBy>
  <cp:lastPrinted>2023-01-18T15:47:03Z</cp:lastPrinted>
  <dcterms:created xsi:type="dcterms:W3CDTF">2018-02-13T10:01:45Z</dcterms:created>
  <dcterms:modified xsi:type="dcterms:W3CDTF">2023-02-23T14:46:30Z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